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Shared drives\1 PCB Shared Drive - Temporary\PROJECTS - IFBs\School Food Service\2027 SFS Prod\IFB D27-055 Regional Kitchen Op Support\Solicitation\RK Ops Contract Binder\9.21.26-01\"/>
    </mc:Choice>
  </mc:AlternateContent>
  <xr:revisionPtr revIDLastSave="0" documentId="8_{3EBB88BB-B52B-41B8-A8A0-F7D43677A2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ecutive Summary" sheetId="1" r:id="rId1"/>
    <sheet name="Smallwares Master" sheetId="2" r:id="rId2"/>
    <sheet name="FK Tier Standards" sheetId="3" r:id="rId3"/>
    <sheet name="Assumptions &amp; Controls" sheetId="4" r:id="rId4"/>
    <sheet name="Lists" sheetId="5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G3T5tqYrkUXORBxNOL9rfdyOpO8voB2PwtT0XihmoCo="/>
    </ext>
  </extLst>
</workbook>
</file>

<file path=xl/calcChain.xml><?xml version="1.0" encoding="utf-8"?>
<calcChain xmlns="http://schemas.openxmlformats.org/spreadsheetml/2006/main">
  <c r="K145" i="2" l="1"/>
  <c r="T145" i="2" s="1"/>
  <c r="K144" i="2"/>
  <c r="T144" i="2" s="1"/>
  <c r="K143" i="2"/>
  <c r="T143" i="2" s="1"/>
  <c r="K142" i="2"/>
  <c r="T142" i="2" s="1"/>
  <c r="K141" i="2"/>
  <c r="T141" i="2" s="1"/>
  <c r="K140" i="2"/>
  <c r="T140" i="2" s="1"/>
  <c r="K139" i="2"/>
  <c r="T139" i="2" s="1"/>
  <c r="K138" i="2"/>
  <c r="T138" i="2" s="1"/>
  <c r="K137" i="2"/>
  <c r="T137" i="2" s="1"/>
  <c r="K136" i="2"/>
  <c r="T136" i="2" s="1"/>
  <c r="K135" i="2"/>
  <c r="T135" i="2" s="1"/>
  <c r="K134" i="2"/>
  <c r="T134" i="2" s="1"/>
  <c r="K133" i="2"/>
  <c r="T133" i="2" s="1"/>
  <c r="K132" i="2"/>
  <c r="T132" i="2" s="1"/>
  <c r="K131" i="2"/>
  <c r="T131" i="2" s="1"/>
  <c r="K130" i="2"/>
  <c r="T130" i="2" s="1"/>
  <c r="K129" i="2"/>
  <c r="T129" i="2" s="1"/>
  <c r="K128" i="2"/>
  <c r="T128" i="2" s="1"/>
  <c r="K127" i="2"/>
  <c r="T127" i="2" s="1"/>
  <c r="K126" i="2"/>
  <c r="T126" i="2" s="1"/>
  <c r="K125" i="2"/>
  <c r="T125" i="2" s="1"/>
  <c r="K124" i="2"/>
  <c r="T124" i="2" s="1"/>
  <c r="K123" i="2"/>
  <c r="T123" i="2" s="1"/>
  <c r="K122" i="2"/>
  <c r="T122" i="2" s="1"/>
  <c r="K121" i="2"/>
  <c r="T121" i="2" s="1"/>
  <c r="K120" i="2"/>
  <c r="T120" i="2" s="1"/>
  <c r="K119" i="2"/>
  <c r="T119" i="2" s="1"/>
  <c r="K118" i="2"/>
  <c r="T118" i="2" s="1"/>
  <c r="K117" i="2"/>
  <c r="T117" i="2" s="1"/>
  <c r="K116" i="2"/>
  <c r="T116" i="2" s="1"/>
  <c r="K115" i="2"/>
  <c r="T115" i="2" s="1"/>
  <c r="K114" i="2"/>
  <c r="T114" i="2" s="1"/>
  <c r="K113" i="2"/>
  <c r="T113" i="2" s="1"/>
  <c r="K112" i="2"/>
  <c r="T112" i="2" s="1"/>
  <c r="K111" i="2"/>
  <c r="T111" i="2" s="1"/>
  <c r="K110" i="2"/>
  <c r="T110" i="2" s="1"/>
  <c r="K109" i="2"/>
  <c r="T109" i="2" s="1"/>
  <c r="K108" i="2"/>
  <c r="T108" i="2" s="1"/>
  <c r="K107" i="2"/>
  <c r="T107" i="2" s="1"/>
  <c r="K106" i="2"/>
  <c r="T106" i="2" s="1"/>
  <c r="K105" i="2"/>
  <c r="T105" i="2" s="1"/>
  <c r="K104" i="2"/>
  <c r="T104" i="2" s="1"/>
  <c r="K103" i="2"/>
  <c r="T103" i="2" s="1"/>
  <c r="K102" i="2"/>
  <c r="T102" i="2" s="1"/>
  <c r="K101" i="2"/>
  <c r="T101" i="2" s="1"/>
  <c r="K100" i="2"/>
  <c r="T100" i="2" s="1"/>
  <c r="K99" i="2"/>
  <c r="T99" i="2" s="1"/>
  <c r="K98" i="2"/>
  <c r="T98" i="2" s="1"/>
  <c r="K97" i="2"/>
  <c r="T97" i="2" s="1"/>
  <c r="K96" i="2"/>
  <c r="T96" i="2" s="1"/>
  <c r="K95" i="2"/>
  <c r="T95" i="2" s="1"/>
  <c r="K94" i="2"/>
  <c r="T94" i="2" s="1"/>
  <c r="K93" i="2"/>
  <c r="T93" i="2" s="1"/>
  <c r="K92" i="2"/>
  <c r="T92" i="2" s="1"/>
  <c r="K91" i="2"/>
  <c r="T91" i="2" s="1"/>
  <c r="K90" i="2"/>
  <c r="T90" i="2" s="1"/>
  <c r="K89" i="2"/>
  <c r="T89" i="2" s="1"/>
  <c r="K88" i="2"/>
  <c r="T88" i="2" s="1"/>
  <c r="K87" i="2"/>
  <c r="T87" i="2" s="1"/>
  <c r="K86" i="2"/>
  <c r="T86" i="2" s="1"/>
  <c r="K85" i="2"/>
  <c r="T85" i="2" s="1"/>
  <c r="K84" i="2"/>
  <c r="T84" i="2" s="1"/>
  <c r="K83" i="2"/>
  <c r="T83" i="2" s="1"/>
  <c r="K82" i="2"/>
  <c r="T82" i="2" s="1"/>
  <c r="K81" i="2"/>
  <c r="T81" i="2" s="1"/>
  <c r="K80" i="2"/>
  <c r="T80" i="2" s="1"/>
  <c r="K79" i="2"/>
  <c r="T79" i="2" s="1"/>
  <c r="K78" i="2"/>
  <c r="T78" i="2" s="1"/>
  <c r="K77" i="2"/>
  <c r="T77" i="2" s="1"/>
  <c r="K76" i="2"/>
  <c r="T76" i="2" s="1"/>
  <c r="K75" i="2"/>
  <c r="T75" i="2" s="1"/>
  <c r="K74" i="2"/>
  <c r="T74" i="2" s="1"/>
  <c r="K73" i="2"/>
  <c r="T73" i="2" s="1"/>
  <c r="K72" i="2"/>
  <c r="T72" i="2" s="1"/>
  <c r="K71" i="2"/>
  <c r="T71" i="2" s="1"/>
  <c r="K70" i="2"/>
  <c r="T70" i="2" s="1"/>
  <c r="K69" i="2"/>
  <c r="T69" i="2" s="1"/>
  <c r="K68" i="2"/>
  <c r="T68" i="2" s="1"/>
  <c r="K67" i="2"/>
  <c r="T67" i="2" s="1"/>
  <c r="K66" i="2"/>
  <c r="T66" i="2" s="1"/>
  <c r="K65" i="2"/>
  <c r="T65" i="2" s="1"/>
  <c r="K64" i="2"/>
  <c r="T64" i="2" s="1"/>
  <c r="K63" i="2"/>
  <c r="T63" i="2" s="1"/>
  <c r="K62" i="2"/>
  <c r="T62" i="2" s="1"/>
  <c r="K61" i="2"/>
  <c r="T61" i="2" s="1"/>
  <c r="K60" i="2"/>
  <c r="T60" i="2" s="1"/>
  <c r="K59" i="2"/>
  <c r="T59" i="2" s="1"/>
  <c r="K58" i="2"/>
  <c r="T58" i="2" s="1"/>
  <c r="K57" i="2"/>
  <c r="T57" i="2" s="1"/>
  <c r="K56" i="2"/>
  <c r="T56" i="2" s="1"/>
  <c r="K55" i="2"/>
  <c r="T55" i="2" s="1"/>
  <c r="K54" i="2"/>
  <c r="T54" i="2" s="1"/>
  <c r="K53" i="2"/>
  <c r="T53" i="2" s="1"/>
  <c r="K52" i="2"/>
  <c r="T52" i="2" s="1"/>
  <c r="K51" i="2"/>
  <c r="T51" i="2" s="1"/>
  <c r="K50" i="2"/>
  <c r="T50" i="2" s="1"/>
  <c r="K49" i="2"/>
  <c r="T49" i="2" s="1"/>
  <c r="K48" i="2"/>
  <c r="T48" i="2" s="1"/>
  <c r="K47" i="2"/>
  <c r="T47" i="2" s="1"/>
  <c r="K46" i="2"/>
  <c r="T46" i="2" s="1"/>
  <c r="K45" i="2"/>
  <c r="T45" i="2" s="1"/>
  <c r="K44" i="2"/>
  <c r="T44" i="2" s="1"/>
  <c r="K43" i="2"/>
  <c r="T43" i="2" s="1"/>
  <c r="K42" i="2"/>
  <c r="T42" i="2" s="1"/>
  <c r="K41" i="2"/>
  <c r="T41" i="2" s="1"/>
  <c r="K40" i="2"/>
  <c r="T40" i="2" s="1"/>
  <c r="K39" i="2"/>
  <c r="T39" i="2" s="1"/>
  <c r="K38" i="2"/>
  <c r="T38" i="2" s="1"/>
  <c r="K37" i="2"/>
  <c r="T37" i="2" s="1"/>
  <c r="K36" i="2"/>
  <c r="T36" i="2" s="1"/>
  <c r="K35" i="2"/>
  <c r="T35" i="2" s="1"/>
  <c r="K34" i="2"/>
  <c r="T34" i="2" s="1"/>
  <c r="K33" i="2"/>
  <c r="T33" i="2" s="1"/>
  <c r="K32" i="2"/>
  <c r="T32" i="2" s="1"/>
  <c r="K31" i="2"/>
  <c r="T31" i="2" s="1"/>
  <c r="K30" i="2"/>
  <c r="T30" i="2" s="1"/>
  <c r="K29" i="2"/>
  <c r="T29" i="2" s="1"/>
  <c r="K28" i="2"/>
  <c r="T28" i="2" s="1"/>
  <c r="K27" i="2"/>
  <c r="T27" i="2" s="1"/>
  <c r="K26" i="2"/>
  <c r="T26" i="2" s="1"/>
  <c r="K25" i="2"/>
  <c r="T25" i="2" s="1"/>
  <c r="K24" i="2"/>
  <c r="T24" i="2" s="1"/>
  <c r="K23" i="2"/>
  <c r="T23" i="2" s="1"/>
  <c r="K22" i="2"/>
  <c r="T22" i="2" s="1"/>
  <c r="K21" i="2"/>
  <c r="T21" i="2" s="1"/>
  <c r="K20" i="2"/>
  <c r="T20" i="2" s="1"/>
  <c r="K19" i="2"/>
  <c r="T19" i="2" s="1"/>
  <c r="K18" i="2"/>
  <c r="T18" i="2" s="1"/>
  <c r="K17" i="2"/>
  <c r="T17" i="2" s="1"/>
  <c r="K16" i="2"/>
  <c r="T16" i="2" s="1"/>
  <c r="K15" i="2"/>
  <c r="T15" i="2" s="1"/>
  <c r="K14" i="2"/>
  <c r="T14" i="2" s="1"/>
  <c r="K13" i="2"/>
  <c r="T13" i="2" s="1"/>
  <c r="K12" i="2"/>
  <c r="T12" i="2" s="1"/>
  <c r="K11" i="2"/>
  <c r="T11" i="2" s="1"/>
  <c r="K10" i="2"/>
  <c r="T10" i="2" s="1"/>
  <c r="K9" i="2"/>
  <c r="T9" i="2" s="1"/>
  <c r="K8" i="2"/>
  <c r="T8" i="2" s="1"/>
  <c r="K7" i="2"/>
  <c r="T7" i="2" s="1"/>
  <c r="K6" i="2"/>
  <c r="B10" i="1" s="1"/>
  <c r="K5" i="2"/>
  <c r="T5" i="2" s="1"/>
  <c r="F11" i="1"/>
  <c r="E11" i="1"/>
  <c r="D11" i="1"/>
  <c r="C11" i="1"/>
  <c r="B11" i="1"/>
  <c r="F10" i="1"/>
  <c r="E10" i="1"/>
  <c r="D10" i="1"/>
  <c r="C10" i="1"/>
  <c r="G5" i="1"/>
  <c r="C5" i="1"/>
  <c r="A5" i="1"/>
  <c r="I5" i="1" l="1"/>
  <c r="T6" i="2"/>
  <c r="E5" i="1"/>
</calcChain>
</file>

<file path=xl/sharedStrings.xml><?xml version="1.0" encoding="utf-8"?>
<sst xmlns="http://schemas.openxmlformats.org/spreadsheetml/2006/main" count="2031" uniqueCount="685">
  <si>
    <t>SMW-01 | Smallwares Program Snapshot</t>
  </si>
  <si>
    <t>Authoritative requirements summary. Program purchase quantities include RK startup, RK reserve, and phased FK quantities; fixed equipment controlled in EQUIP-04 is excluded.</t>
  </si>
  <si>
    <t>Smallware Lines</t>
  </si>
  <si>
    <t>RK Startup Units</t>
  </si>
  <si>
    <t>RK Reserve Units</t>
  </si>
  <si>
    <t>FK Schools</t>
  </si>
  <si>
    <t>Program Units</t>
  </si>
  <si>
    <t>SMW-01 | Assumptions, Source &amp; Control Rules</t>
  </si>
  <si>
    <t>SMW-01 | Finishing Kitchen Tier Smallwares Standards</t>
  </si>
  <si>
    <t>Use this sheet when changing quantities. The source package tied smallwares to installed RK equipment, the five-week menu concept, 14-cook planning basis, cook-chill/transport/rethermalization workflows, and an 86-school phased rollout.</t>
  </si>
  <si>
    <t>Per-school base kit quantities by meal tier. These are kitting quantities before centrally held replacement-reserve stock. Tier criteria: S &lt;=500; M 501-1,000; L 1,001-1,600; XL &gt;1,600 projected meals.</t>
  </si>
  <si>
    <t>Control Area</t>
  </si>
  <si>
    <t>Category</t>
  </si>
  <si>
    <t>Requirement</t>
  </si>
  <si>
    <t>RK</t>
  </si>
  <si>
    <t>Current Baseline</t>
  </si>
  <si>
    <t>PI-Y1</t>
  </si>
  <si>
    <t>Smallware / Supply</t>
  </si>
  <si>
    <t>PI-Y2</t>
  </si>
  <si>
    <t>PII-Y1</t>
  </si>
  <si>
    <t>PII-Y2</t>
  </si>
  <si>
    <t>Why It Matters</t>
  </si>
  <si>
    <t>Startup / Phase Units</t>
  </si>
  <si>
    <t>Specification / Size</t>
  </si>
  <si>
    <t>SMW-01 | Regional Kitchen &amp; Finishing Kitchen Smallwares Master</t>
  </si>
  <si>
    <t>When to Recalculate</t>
  </si>
  <si>
    <t>Primary Related File</t>
  </si>
  <si>
    <t>UOM</t>
  </si>
  <si>
    <t>Turnover Rule</t>
  </si>
  <si>
    <t>Authoritative smallwares-only requirement register rebuilt from the 9/1/2026 combined RK/FK equipment-smallwares package. Five fixed-equipment lines already controlled in EQUIP-04 are intentionally excluded.</t>
  </si>
  <si>
    <t>Priority</t>
  </si>
  <si>
    <t>Finishing Kitchen Process</t>
  </si>
  <si>
    <t>RK staffing basis</t>
  </si>
  <si>
    <t>SMW Line</t>
  </si>
  <si>
    <t>10% Reserve Applies</t>
  </si>
  <si>
    <t>14 production staff planning basis</t>
  </si>
  <si>
    <t>Tier S Qty / School</t>
  </si>
  <si>
    <t>Tier M Qty / School</t>
  </si>
  <si>
    <t>High-use tools generally support one per cook or active station; specialty tools are shared.</t>
  </si>
  <si>
    <t>Tier L Qty / School</t>
  </si>
  <si>
    <t>Approved RK staffing/workflow changes</t>
  </si>
  <si>
    <t>Tier XL Qty / School</t>
  </si>
  <si>
    <t>STAFF-01 / MENU-02</t>
  </si>
  <si>
    <t>Revalidate affected categories; do not blindly scale every item by headcount.</t>
  </si>
  <si>
    <t>FK PI-Y1 Purchase Qty</t>
  </si>
  <si>
    <t>Smallware Lines with Requirement</t>
  </si>
  <si>
    <t>FK PI-Y2 Purchase Qty</t>
  </si>
  <si>
    <t>Replacement reserve</t>
  </si>
  <si>
    <t>RK Minimum Qty</t>
  </si>
  <si>
    <t>10% on reusable high-use items, rounded up</t>
  </si>
  <si>
    <t>FK PII-Y1 Purchase Qty</t>
  </si>
  <si>
    <t>RK Standard Startup Qty</t>
  </si>
  <si>
    <t>Provides startup continuity for loss/breakage/removal from service.</t>
  </si>
  <si>
    <t>FK PII-Y2 Purchase Qty</t>
  </si>
  <si>
    <t>Reserve Applies</t>
  </si>
  <si>
    <t>Budget/policy change or post-opening experience</t>
  </si>
  <si>
    <t>Reserve Factor</t>
  </si>
  <si>
    <t>Basis / Validation</t>
  </si>
  <si>
    <t>SMW-01 / SMW-02</t>
  </si>
  <si>
    <t>RK Replacement Reserve Qty</t>
  </si>
  <si>
    <t>Keep reserve controlled separately from school issue quantities.</t>
  </si>
  <si>
    <t>Finishing Kitchen Transport &amp; Receiving</t>
  </si>
  <si>
    <t>FK Tier S Qty / School</t>
  </si>
  <si>
    <t>FK rollout</t>
  </si>
  <si>
    <t>86 schools across PI-Y1, PI-Y2, PII-Y1, PII-Y2</t>
  </si>
  <si>
    <t>FK Tier M Qty / School</t>
  </si>
  <si>
    <t>Insulated lidded transport tote</t>
  </si>
  <si>
    <t>Phased quantities drive purchasing and kitting.</t>
  </si>
  <si>
    <t>FK Tier L Qty / School</t>
  </si>
  <si>
    <t>Food-grade, stackable, hot/cold capable, color-coded identification</t>
  </si>
  <si>
    <t>Approved PHASE-01 school/phase change</t>
  </si>
  <si>
    <t>FK Tier XL Qty / School</t>
  </si>
  <si>
    <t>each</t>
  </si>
  <si>
    <t>PHASE-01 / SMW-04</t>
  </si>
  <si>
    <t>Recalculate affected phase quantities when schools/tier assignments change.</t>
  </si>
  <si>
    <t>Essential</t>
  </si>
  <si>
    <t>Meal tiers</t>
  </si>
  <si>
    <t>Transport + receiving</t>
  </si>
  <si>
    <t>S &lt;=500; M 501-1,000; L 1,001-1,600; XL &gt;1,600</t>
  </si>
  <si>
    <t>Provides repeatable school package sizing.</t>
  </si>
  <si>
    <t>Yes</t>
  </si>
  <si>
    <t>Consolidated Program Purchase Qty</t>
  </si>
  <si>
    <t>Projected meal volume crosses tier threshold</t>
  </si>
  <si>
    <t>Mapped Equipment</t>
  </si>
  <si>
    <t>PHASE-01 / MENU-02</t>
  </si>
  <si>
    <t>Primary Purpose</t>
  </si>
  <si>
    <t>Site conditions still override generic package assumptions.</t>
  </si>
  <si>
    <t>Notes / Validation</t>
  </si>
  <si>
    <t>Menu basis</t>
  </si>
  <si>
    <t>Source URL / Reference</t>
  </si>
  <si>
    <t>Five-week menu with retherm, finishing, holding, cold assembly, produce prep, HACCP and portioning</t>
  </si>
  <si>
    <t>Validation Status</t>
  </si>
  <si>
    <t>Menu changes can add/remove tools, pan formats and packaging needs.</t>
  </si>
  <si>
    <t>Approved menu/process change</t>
  </si>
  <si>
    <t>MENU-01 through MENU-06</t>
  </si>
  <si>
    <t>Review mapped process and equipment before changing quantities.</t>
  </si>
  <si>
    <t>Preparation, Cutlery &amp; Utensils</t>
  </si>
  <si>
    <t>Equipment relationship</t>
  </si>
  <si>
    <t>Bench scraper</t>
  </si>
  <si>
    <t>Smallwares mapped to RK equipment and FK operating processes</t>
  </si>
  <si>
    <t>Stainless, 6 in</t>
  </si>
  <si>
    <t>Manufacturer-specific accessories and pan/rack compatibility matter.</t>
  </si>
  <si>
    <t>Equipment/model or site compatibility change</t>
  </si>
  <si>
    <t>Supports packaged components, cold foods, and a clean/return rotation.</t>
  </si>
  <si>
    <t>EQUIP-01 through EQUIP-04</t>
  </si>
  <si>
    <t>Validate manufacturer-specific accessories before award.</t>
  </si>
  <si>
    <t>Mobile platform cart</t>
  </si>
  <si>
    <t>Fixed equipment exclusion</t>
  </si>
  <si>
    <t>Minimum 1,000 lb capacity, non-marking casters, wheel brakes</t>
  </si>
  <si>
    <t>Five FK equipment lines are controlled in EQUIP-04</t>
  </si>
  <si>
    <t>Prevents duplicate purchase authorities.</t>
  </si>
  <si>
    <t>EQUIP-04 change</t>
  </si>
  <si>
    <t>Receiving movement</t>
  </si>
  <si>
    <t>EQUIP-04</t>
  </si>
  <si>
    <t>No</t>
  </si>
  <si>
    <t>Do not add those lines back into SMW purchasing totals.</t>
  </si>
  <si>
    <t>Labor-saving receiving and internal movement capacity.</t>
  </si>
  <si>
    <t>Cook-Chill &amp; Hotel Pan Systems</t>
  </si>
  <si>
    <t>Steam-table pan dolly / platform cart</t>
  </si>
  <si>
    <t>Low-profile, sized for stacked 12 x 20 in pans; locking casters</t>
  </si>
  <si>
    <t>Suggested</t>
  </si>
  <si>
    <t>Pan movement</t>
  </si>
  <si>
    <t>Dedicated pan movement without hand-carrying stacked loads.</t>
  </si>
  <si>
    <t>PK-19, PK-33</t>
  </si>
  <si>
    <t>Oven, Baking &amp; Pan Systems</t>
  </si>
  <si>
    <t>Full-size sheet pan dolly / cart</t>
  </si>
  <si>
    <t>Transfer chopped product / dough</t>
  </si>
  <si>
    <t>For stacked 18 x 26 in sheet pans; commercial casters</t>
  </si>
  <si>
    <t>Sheet-pan movement</t>
  </si>
  <si>
    <t>Not Reviewed</t>
  </si>
  <si>
    <t>Chef knife</t>
  </si>
  <si>
    <t>10 in, NSF handle</t>
  </si>
  <si>
    <t>Supports bake/finish staging and safe movement.</t>
  </si>
  <si>
    <t>Rack cover</t>
  </si>
  <si>
    <t>Full-height disposable or reusable</t>
  </si>
  <si>
    <t>Protected staging</t>
  </si>
  <si>
    <t>One per active rack with a small rotation allowance.</t>
  </si>
  <si>
    <t>Full-size sheet pan</t>
  </si>
  <si>
    <t>General production cutting</t>
  </si>
  <si>
    <t>Minimum supports staggered stations; recommended one per cook</t>
  </si>
  <si>
    <t>18 x 26 in, 18-ga aluminum, wire reinforced</t>
  </si>
  <si>
    <t>Bake + finish</t>
  </si>
  <si>
    <t>Citrus juicer</t>
  </si>
  <si>
    <t>Commercial manual handheld or press-style</t>
  </si>
  <si>
    <t>Supports breads, pizza, roasted sides, meat finishing, and pan rotation.</t>
  </si>
  <si>
    <t>Full-size sheet pan cooling / roasting grid</t>
  </si>
  <si>
    <t>18 x 26 in stainless wire</t>
  </si>
  <si>
    <t>Roast + drain</t>
  </si>
  <si>
    <t>Fresh lime and citrus juice for sauces and dressings</t>
  </si>
  <si>
    <t>Menu includes roasted and oven-finished items.</t>
  </si>
  <si>
    <t>Color-coded cutting board set</t>
  </si>
  <si>
    <t>24 x 18 in, NSF; 6-color set</t>
  </si>
  <si>
    <t>sets</t>
  </si>
  <si>
    <t>Oven mitts</t>
  </si>
  <si>
    <t>18 in high-heat, washable</t>
  </si>
  <si>
    <t>pairs</t>
  </si>
  <si>
    <t>Hot-pan handling</t>
  </si>
  <si>
    <t>Control</t>
  </si>
  <si>
    <t>Value</t>
  </si>
  <si>
    <t>Two active pairs per oven/holding work area plus rotation.</t>
  </si>
  <si>
    <t>Replacement Reserve Factor</t>
  </si>
  <si>
    <t>Validated</t>
  </si>
  <si>
    <t>Program FK Schools</t>
  </si>
  <si>
    <t>Parchment sheets</t>
  </si>
  <si>
    <t>Dedicated prep surfaces</t>
  </si>
  <si>
    <t>Needs Revision</t>
  </si>
  <si>
    <t>Regional Kitchen Production Staff Planning Basis</t>
  </si>
  <si>
    <t>One set per active prep station plus spare</t>
  </si>
  <si>
    <t>16.5 x 24.5 in, full sheet</t>
  </si>
  <si>
    <t>Vendor Validation Required</t>
  </si>
  <si>
    <t>Site Validation Required</t>
  </si>
  <si>
    <t>cases</t>
  </si>
  <si>
    <t>Superseded</t>
  </si>
  <si>
    <t>Pan release</t>
  </si>
  <si>
    <t>Commercial sharpening stone</t>
  </si>
  <si>
    <t>Two-sided coarse/fine with non-slip base</t>
  </si>
  <si>
    <t>Opening stock for baked and oven-finished menu items.</t>
  </si>
  <si>
    <t>Silicone baking mat</t>
  </si>
  <si>
    <t>18 x 26 in</t>
  </si>
  <si>
    <t>Reusable pan release</t>
  </si>
  <si>
    <t>Periodic knife sharpening</t>
  </si>
  <si>
    <t>Reusable option for repeated baked items.</t>
  </si>
  <si>
    <t>Finishing Kitchen Pan Systems</t>
  </si>
  <si>
    <t>Sheet-pan gripper / lifter</t>
  </si>
  <si>
    <t>Commercial high-heat pan gripper, full-size sheet-pan compatible</t>
  </si>
  <si>
    <t>Herb stripping tool</t>
  </si>
  <si>
    <t>Commercial stainless or food-grade composite</t>
  </si>
  <si>
    <t>Supports safe oven and rack handling.</t>
  </si>
  <si>
    <t>Steam table pan</t>
  </si>
  <si>
    <t>12 x 20 x 2.5 in, 22-ga stainless</t>
  </si>
  <si>
    <t>Retherm + service</t>
  </si>
  <si>
    <t>Primary pan for shallow product, baked items, and line changeout.</t>
  </si>
  <si>
    <t>12 x 20 x 4 in, 22-ga stainless</t>
  </si>
  <si>
    <t>High-volume herb preparation</t>
  </si>
  <si>
    <t>Ingredient scoop</t>
  </si>
  <si>
    <t>16 oz, food-grade polycarbonate or aluminum</t>
  </si>
  <si>
    <t>Primary pan for entrées, rice, pasta, sauces, and sides.</t>
  </si>
  <si>
    <t>Steam table pan lid</t>
  </si>
  <si>
    <t>Full-size, flat stainless</t>
  </si>
  <si>
    <t>Covered holding</t>
  </si>
  <si>
    <t>Supports retherm, transport, staging, and hot holding.</t>
  </si>
  <si>
    <t>Steam table pan, perforated</t>
  </si>
  <si>
    <t>12 x 20 x 4 in, 22-ga stainless, full-size</t>
  </si>
  <si>
    <t>Steam + drain</t>
  </si>
  <si>
    <t>Controlled dispensing of dry and bulk ingredients</t>
  </si>
  <si>
    <t>Supports steamed vegetables, draining, and bag-handling workflows.</t>
  </si>
  <si>
    <t>2 oz, food-grade polycarbonate or aluminum</t>
  </si>
  <si>
    <t>Half-size steam table pan</t>
  </si>
  <si>
    <t>10 x 12 x 2.5 in, 22-ga stainless</t>
  </si>
  <si>
    <t>Small batch + line changeout</t>
  </si>
  <si>
    <t>Menu has multiple sides, salad-bar components, sauces, and alternates.</t>
  </si>
  <si>
    <t>10 x 12 x 4 in, 22-ga stainless</t>
  </si>
  <si>
    <t>Deeper sides, sauces, and smaller-volume entrées.</t>
  </si>
  <si>
    <t>Half-size steam table pan lid</t>
  </si>
  <si>
    <t>10 x 12 in, flat stainless</t>
  </si>
  <si>
    <t>4 oz, food-grade polycarbonate or aluminum</t>
  </si>
  <si>
    <t>Covers most active half pans while allowing planned rotation.</t>
  </si>
  <si>
    <t>Finishing Kitchen Bag Handling</t>
  </si>
  <si>
    <t>Cook-chill bag safety cutter</t>
  </si>
  <si>
    <t>Concealed stainless blade, foodservice, replaceable blade</t>
  </si>
  <si>
    <t>Bag opening</t>
  </si>
  <si>
    <t>Dedicated safe opening tools at each decanting station.</t>
  </si>
  <si>
    <t>Heat-resistant bag handling tongs</t>
  </si>
  <si>
    <t>16-18 in, silicone grip, commercial high-heat</t>
  </si>
  <si>
    <t>Bag handling</t>
  </si>
  <si>
    <t>Keeps hands away from hot bags and water/steam.</t>
  </si>
  <si>
    <t>8 oz, food-grade polycarbonate or aluminum</t>
  </si>
  <si>
    <t>Bag decanting stand / rack</t>
  </si>
  <si>
    <t>Stainless, adjustable, compatible with full-size steam table pans</t>
  </si>
  <si>
    <t>Bag decanting</t>
  </si>
  <si>
    <t>One per active decanting station; field-test with final bags.</t>
  </si>
  <si>
    <t>Cold/finish prep</t>
  </si>
  <si>
    <t>Transfer and portion prepared components.</t>
  </si>
  <si>
    <t>Knife guard</t>
  </si>
  <si>
    <t>Assorted sizes for chef, utility, and paring knives</t>
  </si>
  <si>
    <t>Supports produce, sandwich, and finishing workstations.</t>
  </si>
  <si>
    <t>Cross-contamination control</t>
  </si>
  <si>
    <t>At least two active prep zones at every school.</t>
  </si>
  <si>
    <t>Protect blades and staff during storage and transport</t>
  </si>
  <si>
    <t>Knife storage</t>
  </si>
  <si>
    <t>Ladle</t>
  </si>
  <si>
    <t>2 oz</t>
  </si>
  <si>
    <t>Covers the full site knife package.</t>
  </si>
  <si>
    <t>Sauce portioning</t>
  </si>
  <si>
    <t>Sauces, gravy, and dressings.</t>
  </si>
  <si>
    <t>4 oz</t>
  </si>
  <si>
    <t>Entrée/side portioning</t>
  </si>
  <si>
    <t>Sauces / portion checks</t>
  </si>
  <si>
    <t>Soups, chili, sauces, and sides.</t>
  </si>
  <si>
    <t>6 oz</t>
  </si>
  <si>
    <t>Entrée portioning</t>
  </si>
  <si>
    <t>Stews, curries, and bulk entrées.</t>
  </si>
  <si>
    <t>Lettuce knife</t>
  </si>
  <si>
    <t>12 in serrated plastic blade, foodservice</t>
  </si>
  <si>
    <t>Salad-bar prep</t>
  </si>
  <si>
    <t>Menu includes recurring salad bars and fresh produce.</t>
  </si>
  <si>
    <t>Paring knife</t>
  </si>
  <si>
    <t>3.5-4 in</t>
  </si>
  <si>
    <t>Fruit/vegetable prep</t>
  </si>
  <si>
    <t>Fruit, garnish, and small produce tasks.</t>
  </si>
  <si>
    <t>Salad spinner</t>
  </si>
  <si>
    <t>5 gal commercial, manual</t>
  </si>
  <si>
    <t>Supports recurring lettuce and herb preparation.</t>
  </si>
  <si>
    <t>Spoodle</t>
  </si>
  <si>
    <t>2 oz perforated</t>
  </si>
  <si>
    <t>Portioning</t>
  </si>
  <si>
    <t>Entrees / portion checks</t>
  </si>
  <si>
    <t>Drained vegetables and small portions.</t>
  </si>
  <si>
    <t>Large ingredient scoop</t>
  </si>
  <si>
    <t>4 oz solid</t>
  </si>
  <si>
    <t>64 oz polycarbonate</t>
  </si>
  <si>
    <t>Common 1/2-cup sides and grains.</t>
  </si>
  <si>
    <t>6 oz solid</t>
  </si>
  <si>
    <t>Entrées and larger portions.</t>
  </si>
  <si>
    <t>PK-06, PK-09, PK-26</t>
  </si>
  <si>
    <t>Dry and bulk ingredients</t>
  </si>
  <si>
    <t>Stainless mixing bowl set</t>
  </si>
  <si>
    <t>8, 13, 20 qt</t>
  </si>
  <si>
    <t>Cold assembly + mixing</t>
  </si>
  <si>
    <t>Dressings, slaws, salads, and finishing mixes.</t>
  </si>
  <si>
    <t>Stainless tongs</t>
  </si>
  <si>
    <t>12 in</t>
  </si>
  <si>
    <t>Assembly + service</t>
  </si>
  <si>
    <t>Multiple menu components and serving lines require dedicated utensils.</t>
  </si>
  <si>
    <t>16 in</t>
  </si>
  <si>
    <t>Trim lettuce and greens without rapid browning</t>
  </si>
  <si>
    <t>Hot products and deeper pans.</t>
  </si>
  <si>
    <t>Magnetic knife rack</t>
  </si>
  <si>
    <t>Utility / sandwich knife</t>
  </si>
  <si>
    <t>18-24 in, commercial, enclosed magnet or sanitary design</t>
  </si>
  <si>
    <t>6-7 in serrated</t>
  </si>
  <si>
    <t>Sandwich + baked item finishing</t>
  </si>
  <si>
    <t>Sandwiches, wraps, pizza, and baked items.</t>
  </si>
  <si>
    <t>Whisk</t>
  </si>
  <si>
    <t>24 in heavy duty</t>
  </si>
  <si>
    <t>Sauce + mix finishing</t>
  </si>
  <si>
    <t>Safe, visible knife storage</t>
  </si>
  <si>
    <t>Locate outside splash zones and verify installation surface</t>
  </si>
  <si>
    <t>Finish sauces and mixes after retherm.</t>
  </si>
  <si>
    <t>Kettle, Skillet &amp; Hot Production</t>
  </si>
  <si>
    <t>High-heat spatula</t>
  </si>
  <si>
    <t>16-18 in</t>
  </si>
  <si>
    <t>Hot-pan finishing</t>
  </si>
  <si>
    <t>Stir, fold, and transfer hot products.</t>
  </si>
  <si>
    <t>Storage, Containers &amp; Transport</t>
  </si>
  <si>
    <t>Food storage box</t>
  </si>
  <si>
    <t>12 x 18 x 6 in with lid</t>
  </si>
  <si>
    <t>Cold assembly + staging</t>
  </si>
  <si>
    <t>Salad components, produce, and prepared foods.</t>
  </si>
  <si>
    <t>Detail produce work</t>
  </si>
  <si>
    <t>18 x 26 x 6 in with lid</t>
  </si>
  <si>
    <t>Bulk staging</t>
  </si>
  <si>
    <t>Larger prepared foods and sheet-pan components.</t>
  </si>
  <si>
    <t>Square food storage container</t>
  </si>
  <si>
    <t>2 qt, clear polycarbonate, NSF</t>
  </si>
  <si>
    <t>Ingredient + component storage</t>
  </si>
  <si>
    <t>Scaled set for sauces, dressings, toppings, produce, and leftovers.</t>
  </si>
  <si>
    <t>Food storage container lid</t>
  </si>
  <si>
    <t>Matching lid for 2 qt square container</t>
  </si>
  <si>
    <t>Covered storage</t>
  </si>
  <si>
    <t>Dry washed greens and herbs efficiently</t>
  </si>
  <si>
    <t>One matching lid per container plus aggregate reserve.</t>
  </si>
  <si>
    <t>Sharpening steel</t>
  </si>
  <si>
    <t>12 in commercial, sanitary handle</t>
  </si>
  <si>
    <t>4 qt, clear polycarbonate, NSF</t>
  </si>
  <si>
    <t>Matching lid for 4 qt square container</t>
  </si>
  <si>
    <t>Daily knife-edge maintenance</t>
  </si>
  <si>
    <t>6 qt, clear polycarbonate, NSF</t>
  </si>
  <si>
    <t>Matching lid for 6 qt square container</t>
  </si>
  <si>
    <t>Portion verification / sample service</t>
  </si>
  <si>
    <t>8 qt, clear polycarbonate, NSF</t>
  </si>
  <si>
    <t>Matching lid for 8 qt square container</t>
  </si>
  <si>
    <t>12 qt, clear polycarbonate, NSF</t>
  </si>
  <si>
    <t>Matching lid for 12 qt square container</t>
  </si>
  <si>
    <t>18 qt, clear polycarbonate, NSF</t>
  </si>
  <si>
    <t>Matching lid for 18 qt square container</t>
  </si>
  <si>
    <t>Food-grade utility pail with lid</t>
  </si>
  <si>
    <t>6 qt, graduated, white or clear, NSF</t>
  </si>
  <si>
    <t>Ingredient + sanitation support</t>
  </si>
  <si>
    <t>Batch mixing / staging</t>
  </si>
  <si>
    <t>Dedicated food-use containers separate from sanitizer pails.</t>
  </si>
  <si>
    <t>Graduated food-safe bucket</t>
  </si>
  <si>
    <t>5 gal, with lid</t>
  </si>
  <si>
    <t>Bulk transfer + staging</t>
  </si>
  <si>
    <t>Receive or transfer bulk components safely.</t>
  </si>
  <si>
    <t>Production and small service surplus</t>
  </si>
  <si>
    <t>Measurement, HACCP &amp; Controls</t>
  </si>
  <si>
    <t>Digital portion scale</t>
  </si>
  <si>
    <t>30 lb x 0.1 oz, NSF</t>
  </si>
  <si>
    <t>Portion control</t>
  </si>
  <si>
    <t>At least one active scale; larger sites support parallel lines.</t>
  </si>
  <si>
    <t>Digital probe thermometer</t>
  </si>
  <si>
    <t>Thin-tip, waterproof</t>
  </si>
  <si>
    <t>Hot pan / oven work</t>
  </si>
  <si>
    <t>CCP verification</t>
  </si>
  <si>
    <t>Tomato corer</t>
  </si>
  <si>
    <t>Stainless, commercial</t>
  </si>
  <si>
    <t>Dedicated probes for receiving, retherm, holding, and service.</t>
  </si>
  <si>
    <t>Infrared thermometer</t>
  </si>
  <si>
    <t>Commercial, -20 to 900 F</t>
  </si>
  <si>
    <t>Surface/receiving check</t>
  </si>
  <si>
    <t>High-volume tomato and fruit preparation</t>
  </si>
  <si>
    <t>Rapid receiving and equipment surface verification.</t>
  </si>
  <si>
    <t>Long-stem probe thermometer</t>
  </si>
  <si>
    <t>12 in stem</t>
  </si>
  <si>
    <t>Deep-pan CCP verification</t>
  </si>
  <si>
    <t>Supports deep pans and bagged retherm product.</t>
  </si>
  <si>
    <t>Probe thermometer holster</t>
  </si>
  <si>
    <t>Washable belt or wall holster, compatible with selected thermometer</t>
  </si>
  <si>
    <t>Tomatoes, buns, fruit</t>
  </si>
  <si>
    <t>Probe control</t>
  </si>
  <si>
    <t>Keeps probes protected and assigned.</t>
  </si>
  <si>
    <t>Probe wipes</t>
  </si>
  <si>
    <t>70% isopropyl, foodservice</t>
  </si>
  <si>
    <t>canisters</t>
  </si>
  <si>
    <t>Probe sanitation</t>
  </si>
  <si>
    <t>Opening stock; replenish as a consumable.</t>
  </si>
  <si>
    <t>Thermometer calibration cup</t>
  </si>
  <si>
    <t>Insulated calibration vessel with fill line and lid</t>
  </si>
  <si>
    <t>Calibration</t>
  </si>
  <si>
    <t>Sauces / batters</t>
  </si>
  <si>
    <t>Supports routine ice-point calibration.</t>
  </si>
  <si>
    <t>Waterproof digital timer</t>
  </si>
  <si>
    <t>Commercial, multi-event or loud alarm</t>
  </si>
  <si>
    <t>Retherm control</t>
  </si>
  <si>
    <t>Bin liner</t>
  </si>
  <si>
    <t>Food-grade, heavy duty</t>
  </si>
  <si>
    <t>Supports parallel oven and holding cycles.</t>
  </si>
  <si>
    <t>Packaging &amp; Traceability</t>
  </si>
  <si>
    <t>Color-coded tote label set</t>
  </si>
  <si>
    <t>Washable magnetic / clip-on</t>
  </si>
  <si>
    <t>Receiving identification</t>
  </si>
  <si>
    <t>PK-37</t>
  </si>
  <si>
    <t>Sanitary pack-out</t>
  </si>
  <si>
    <t>Separates hot, cold, allergen, and return streams.</t>
  </si>
  <si>
    <t>Date labels</t>
  </si>
  <si>
    <t>Dissolvable or freezer-grade</t>
  </si>
  <si>
    <t>rolls</t>
  </si>
  <si>
    <t>FIFO + traceability</t>
  </si>
  <si>
    <t>Dunnage rack</t>
  </si>
  <si>
    <t>48 x 20 in polymer/aluminum</t>
  </si>
  <si>
    <t>Opening consumable stock by site size.</t>
  </si>
  <si>
    <t>Permanent marker</t>
  </si>
  <si>
    <t>Industrial low-odor, black and assorted colors</t>
  </si>
  <si>
    <t>boxes</t>
  </si>
  <si>
    <t>Labeling</t>
  </si>
  <si>
    <t>Opening stock for receiving and production records.</t>
  </si>
  <si>
    <t>PK-01, PK-16, PK-17, PK-38, PK-40</t>
  </si>
  <si>
    <t>Removable ingredient / container labels</t>
  </si>
  <si>
    <t>Keep cases off floor</t>
  </si>
  <si>
    <t>2 x 3 in, freezer-safe or dissolvable</t>
  </si>
  <si>
    <t>Container identification</t>
  </si>
  <si>
    <t>Opening consumable stock.</t>
  </si>
  <si>
    <t>Safety utility knife</t>
  </si>
  <si>
    <t>Retractable or concealed blade, food-plant appropriate</t>
  </si>
  <si>
    <t>Receiving</t>
  </si>
  <si>
    <t>Case opening; separate from cook-chill bag cutters.</t>
  </si>
  <si>
    <t>Tape dispenser</t>
  </si>
  <si>
    <t>Heavy duty</t>
  </si>
  <si>
    <t>Receiving + return packout</t>
  </si>
  <si>
    <t>Ingredient / finished product storage</t>
  </si>
  <si>
    <t>Supports receiving and return packaging.</t>
  </si>
  <si>
    <t>Utility scissors</t>
  </si>
  <si>
    <t>8-10 in, stainless, commercial</t>
  </si>
  <si>
    <t>Receiving + prep</t>
  </si>
  <si>
    <t>Dedicated foodservice cutting tool.</t>
  </si>
  <si>
    <t>Sanitation &amp; Handwashing</t>
  </si>
  <si>
    <t>Sanitizer pail</t>
  </si>
  <si>
    <t>6 qt, color-coded and clearly labeled</t>
  </si>
  <si>
    <t>Sanitation</t>
  </si>
  <si>
    <t>Bulk storage / staging</t>
  </si>
  <si>
    <t>One per active work zone and serving line.</t>
  </si>
  <si>
    <t>Covered storage and contamination control</t>
  </si>
  <si>
    <t>Must match proposed container brand/model</t>
  </si>
  <si>
    <t>Matching lid for 22 qt square container</t>
  </si>
  <si>
    <t>Food-grade bin with lid</t>
  </si>
  <si>
    <t>Model-compatible 18 x 26 x 15 in</t>
  </si>
  <si>
    <t>Pack-out staging</t>
  </si>
  <si>
    <t>Confirm included components</t>
  </si>
  <si>
    <t>Small-batch ingredient staging and controlled transfer</t>
  </si>
  <si>
    <t>Ingredient staging / controlled transfer</t>
  </si>
  <si>
    <t>Ice bucket with lid and scoop</t>
  </si>
  <si>
    <t>Commercial food-grade, 2-3 gal</t>
  </si>
  <si>
    <t>PK-19</t>
  </si>
  <si>
    <t>Sanitary ice transfer for production use</t>
  </si>
  <si>
    <t>Ingredient container dolly</t>
  </si>
  <si>
    <t>Compatible with 18 x 26 in food boxes or bulk ingredient bins</t>
  </si>
  <si>
    <t>Reduce lifting and move staged ingredients safely</t>
  </si>
  <si>
    <t>Mobile table cover</t>
  </si>
  <si>
    <t>Reusable fitted cover</t>
  </si>
  <si>
    <t>Protect staged product</t>
  </si>
  <si>
    <t>Polycarbonate food box</t>
  </si>
  <si>
    <t>Ingredient staging and transport</t>
  </si>
  <si>
    <t>Shelf label holders</t>
  </si>
  <si>
    <t>Washable</t>
  </si>
  <si>
    <t>Location control</t>
  </si>
  <si>
    <t>Covered ingredient preparation and staged mise en place</t>
  </si>
  <si>
    <t>Bid matching lid separately</t>
  </si>
  <si>
    <t>22 qt, clear polycarbonate, NSF</t>
  </si>
  <si>
    <t>PK-22, PK-23</t>
  </si>
  <si>
    <t>Move stacked pans and staged oven loads safely</t>
  </si>
  <si>
    <t>Full-size sheet pan extender</t>
  </si>
  <si>
    <t>18 x 26 x 2 in, aluminum or stainless, compatible with full sheet pan</t>
  </si>
  <si>
    <t>PK-22</t>
  </si>
  <si>
    <t>Contain layered products, rice mixtures, and high-volume baked items</t>
  </si>
  <si>
    <t>https://www.lbcbakery.com/wp-content/uploads/2019/06/LRO-2G5-Spec-2-19.pdf; h...</t>
  </si>
  <si>
    <t>Sheet-pan recipes / release</t>
  </si>
  <si>
    <t>Initial stock, not par level</t>
  </si>
  <si>
    <t>Protect staged/cooled product</t>
  </si>
  <si>
    <t>https://www.lbcbakery.com/wp-content/uploads/2019/06/LRO-2G5-Spec-2-19.pdf</t>
  </si>
  <si>
    <t>Sheet pan</t>
  </si>
  <si>
    <t>PK-25</t>
  </si>
  <si>
    <t>Range oven</t>
  </si>
  <si>
    <t>Sheet-pan lifter / peel</t>
  </si>
  <si>
    <t>Long handle</t>
  </si>
  <si>
    <t>Emergency retrieval / positioning</t>
  </si>
  <si>
    <t>Reusable liner for baked goods</t>
  </si>
  <si>
    <t>Blast-chiller mobile rack</t>
  </si>
  <si>
    <t>20-pan 12x20 or 10-pan 18x26; max 26 x 32 x 73.5 in</t>
  </si>
  <si>
    <t>PK-03</t>
  </si>
  <si>
    <t>Required because rack is not included</t>
  </si>
  <si>
    <t>Confirm rack rail configuration before purchase</t>
  </si>
  <si>
    <t>https://www.americanpanel.com/materials/manuals/ap20bcf200-3e.pdf</t>
  </si>
  <si>
    <t>Cooling log clipboard / tablet mount</t>
  </si>
  <si>
    <t>HACCP documentation</t>
  </si>
  <si>
    <t>Core temperature probe</t>
  </si>
  <si>
    <t>Manufacturer-compatible heated probe</t>
  </si>
  <si>
    <t>Chill-cycle control</t>
  </si>
  <si>
    <t>One included per unit; recommended spare per unit</t>
  </si>
  <si>
    <t>Hotel pan</t>
  </si>
  <si>
    <t>12 x 20 x 2.5 in</t>
  </si>
  <si>
    <t>Range oven / holding</t>
  </si>
  <si>
    <t>Cook-chill loading / sauces / rice</t>
  </si>
  <si>
    <t>Bulk entrees / pasta</t>
  </si>
  <si>
    <t>Post-chill covered storage</t>
  </si>
  <si>
    <t>Move hotel pans between production, chilling, and storage</t>
  </si>
  <si>
    <t>High-heat scraper</t>
  </si>
  <si>
    <t>24-36 in</t>
  </si>
  <si>
    <t>Kettle scraping</t>
  </si>
  <si>
    <t>Mixing / scraping</t>
  </si>
  <si>
    <t>High-heat turner</t>
  </si>
  <si>
    <t>8 x 4 in blade, 24 in handle</t>
  </si>
  <si>
    <t>PK-30</t>
  </si>
  <si>
    <t>Ground meat / eggs / hash</t>
  </si>
  <si>
    <t>https://www.clevelandrange.com/wp-content/uploads/2025/05/2025-Key-Products-G...</t>
  </si>
  <si>
    <t>Kettle draw-off hose</t>
  </si>
  <si>
    <t>Food-grade, high-temp, compatible fitting</t>
  </si>
  <si>
    <t>Controlled transfer to bags / containers</t>
  </si>
  <si>
    <t>Confirm fitting and diameter with manufacturer</t>
  </si>
  <si>
    <t>Kettle paddle</t>
  </si>
  <si>
    <t>48 in, one-piece stainless</t>
  </si>
  <si>
    <t>Bulk stirring / folding</t>
  </si>
  <si>
    <t>Kettle strainer screen</t>
  </si>
  <si>
    <t>Manufacturer-compatible draw-off strainer</t>
  </si>
  <si>
    <t>Prevent draw-off blockage</t>
  </si>
  <si>
    <t>Kettle whip</t>
  </si>
  <si>
    <t>36-48 in heavy duty stainless</t>
  </si>
  <si>
    <t>Sauces / gravies</t>
  </si>
  <si>
    <t>Skillet basket system</t>
  </si>
  <si>
    <t>Manufacturer-compatible tri-basket</t>
  </si>
  <si>
    <t>set</t>
  </si>
  <si>
    <t>Blanch / boil / lift product</t>
  </si>
  <si>
    <t>Skillet food strainer</t>
  </si>
  <si>
    <t>Manufacturer-compatible 40 gal</t>
  </si>
  <si>
    <t>Drain pasta / vegetables</t>
  </si>
  <si>
    <t>Spare scraper blade / wiper set</t>
  </si>
  <si>
    <t>Manufacturer compatible</t>
  </si>
  <si>
    <t>PK-06, PK-09</t>
  </si>
  <si>
    <t>Downtime prevention</t>
  </si>
  <si>
    <t>Tilting-skillet paddle</t>
  </si>
  <si>
    <t>48 in stainless</t>
  </si>
  <si>
    <t>Stirring bulk product</t>
  </si>
  <si>
    <t>Tilting-skillet scraper</t>
  </si>
  <si>
    <t>36 in, one-piece stainless</t>
  </si>
  <si>
    <t>Scraping / turning</t>
  </si>
  <si>
    <t>Range Cookware &amp; Backup Production</t>
  </si>
  <si>
    <t>Sauce pot</t>
  </si>
  <si>
    <t>20 qt, heavy-duty stainless</t>
  </si>
  <si>
    <t>Small-batch sauce</t>
  </si>
  <si>
    <t>Sauté pan</t>
  </si>
  <si>
    <t>14 in, commercial</t>
  </si>
  <si>
    <t>Small batch sauté</t>
  </si>
  <si>
    <t>Stock pot</t>
  </si>
  <si>
    <t>40 qt, heavy-duty stainless</t>
  </si>
  <si>
    <t>Backup pasta / sauce</t>
  </si>
  <si>
    <t>Digital gram scale</t>
  </si>
  <si>
    <t>11 lb x 1 g</t>
  </si>
  <si>
    <t>Spices and small ingredients</t>
  </si>
  <si>
    <t>Recipe control / pack-out</t>
  </si>
  <si>
    <t>CCP checks</t>
  </si>
  <si>
    <t>Surface / oven verification</t>
  </si>
  <si>
    <t>Isopropyl alcohol wipes</t>
  </si>
  <si>
    <t>70% IPA, individually wrapped, foodservice use</t>
  </si>
  <si>
    <t>Sanitize thermometer probes and small instruments</t>
  </si>
  <si>
    <t>Consumable startup par; verify chemical policy</t>
  </si>
  <si>
    <t>Liquid measuring pitcher</t>
  </si>
  <si>
    <t>1 gal polycarbonate, wide-mouth batch pitcher</t>
  </si>
  <si>
    <t>Bulk liquids</t>
  </si>
  <si>
    <t>2 qt polycarbonate, graduated</t>
  </si>
  <si>
    <t>Measured liquids, dressings, and smaller sauce batches</t>
  </si>
  <si>
    <t>4 qt polycarbonate, graduated narrow-pour</t>
  </si>
  <si>
    <t>Liquids / sauces</t>
  </si>
  <si>
    <t>PK-06, PK-09, PK-26, PK-30</t>
  </si>
  <si>
    <t>Temperature verification; CCP verification</t>
  </si>
  <si>
    <t>Measuring cup set</t>
  </si>
  <si>
    <t>Dry, stainless, 1/4-1 cup</t>
  </si>
  <si>
    <t>Recipe scaling</t>
  </si>
  <si>
    <t>Measuring spoon set</t>
  </si>
  <si>
    <t>Stainless</t>
  </si>
  <si>
    <t>PK-06, PK-09, PK-22, PK-23, PK-26, PK-30</t>
  </si>
  <si>
    <t>Protect probes and keep thermometers accessible</t>
  </si>
  <si>
    <t>Sanitize probes</t>
  </si>
  <si>
    <t>Routine ice-point calibration of probe thermometers</t>
  </si>
  <si>
    <t>Cook, chill, and process-time control</t>
  </si>
  <si>
    <t>Waterproof probe thermometer</t>
  </si>
  <si>
    <t>Long stem</t>
  </si>
  <si>
    <t>PK-14</t>
  </si>
  <si>
    <t>Tank verification</t>
  </si>
  <si>
    <t>Bag loading funnel</t>
  </si>
  <si>
    <t>Food-grade stainless</t>
  </si>
  <si>
    <t>PK-11</t>
  </si>
  <si>
    <t>Clean filling</t>
  </si>
  <si>
    <t>Food-grade stainless, matched to bag width</t>
  </si>
  <si>
    <t>PK-08</t>
  </si>
  <si>
    <t>Clean filling of sauces / entrees</t>
  </si>
  <si>
    <t>Bag support stand</t>
  </si>
  <si>
    <t>Adjustable stainless</t>
  </si>
  <si>
    <t>Hands-free bag filling</t>
  </si>
  <si>
    <t>School / route identification</t>
  </si>
  <si>
    <t>Cook-chill bag rack / crate</t>
  </si>
  <si>
    <t>Perforated food-grade</t>
  </si>
  <si>
    <t>Organize bags during chill</t>
  </si>
  <si>
    <t>Cook-chill bags</t>
  </si>
  <si>
    <t>Clipper-compatible, sizes TBD</t>
  </si>
  <si>
    <t>startup lots</t>
  </si>
  <si>
    <t>Backup/manual packaging</t>
  </si>
  <si>
    <t>Manufacturer-approved rollstock / film, sizes TBD</t>
  </si>
  <si>
    <t>Primary packaging consumable</t>
  </si>
  <si>
    <t>Vendor sizing trial required</t>
  </si>
  <si>
    <t>Label dispenser</t>
  </si>
  <si>
    <t>Desktop or wall-mounted, compatible with selected label rolls</t>
  </si>
  <si>
    <t>PK-33, PK-37</t>
  </si>
  <si>
    <t>Efficient label handling during packaging and pack-out</t>
  </si>
  <si>
    <t>Lidding film</t>
  </si>
  <si>
    <t>Oliver-approved, max 9 in roll width</t>
  </si>
  <si>
    <t>PK-36</t>
  </si>
  <si>
    <t>Tray sealing consumable</t>
  </si>
  <si>
    <t>Case, tote, and temporary production identification</t>
  </si>
  <si>
    <t>Ingredient identification, date marking, and allergen control</t>
  </si>
  <si>
    <t>Resin / wax ribbon</t>
  </si>
  <si>
    <t>ZT231-compatible if thermal-transfer configured</t>
  </si>
  <si>
    <t>PK-34</t>
  </si>
  <si>
    <t>Label printing</t>
  </si>
  <si>
    <t>Confirm direct thermal vs thermal transfer</t>
  </si>
  <si>
    <t>Open cases and packaging safely</t>
  </si>
  <si>
    <t>Include replacement blades under separate consumable supply</t>
  </si>
  <si>
    <t>Sealable trays</t>
  </si>
  <si>
    <t>Max 8.5 x 6.5 x 3.25 in; menu-specific</t>
  </si>
  <si>
    <t>startup cases</t>
  </si>
  <si>
    <t>Tray packaging consumable</t>
  </si>
  <si>
    <t>Validate tray and film together</t>
  </si>
  <si>
    <t>PK-33</t>
  </si>
  <si>
    <t>Case / pack-out</t>
  </si>
  <si>
    <t>Thermal labels</t>
  </si>
  <si>
    <t>Food-safe freezer-grade, QR capable</t>
  </si>
  <si>
    <t>Product identification</t>
  </si>
  <si>
    <t>Tray dies</t>
  </si>
  <si>
    <t>Menu tray sizes, manufacturer-specific</t>
  </si>
  <si>
    <t>Match selected tray formats</t>
  </si>
  <si>
    <t>Open packaging, trim labels, and support pack-out</t>
  </si>
  <si>
    <t>Burner grate brush</t>
  </si>
  <si>
    <t>Cleaning</t>
  </si>
  <si>
    <t>Deck brush</t>
  </si>
  <si>
    <t>Stiff bristle, color-coded</t>
  </si>
  <si>
    <t>PK-10</t>
  </si>
  <si>
    <t>Floor sanitation</t>
  </si>
  <si>
    <t>Foaming spray nozzle</t>
  </si>
  <si>
    <t>Food-plant rated, compatible</t>
  </si>
  <si>
    <t>Equipment cleaning</t>
  </si>
  <si>
    <t>Nail brush</t>
  </si>
  <si>
    <t>Foodservice, tethered</t>
  </si>
  <si>
    <t>PK-13, PK-21</t>
  </si>
  <si>
    <t>Hand hygiene</t>
  </si>
  <si>
    <t>Paper towel dispenser</t>
  </si>
  <si>
    <t>Wall mounted</t>
  </si>
  <si>
    <t>Handwashing</t>
  </si>
  <si>
    <t>Sanitizer solution control at production zones</t>
  </si>
  <si>
    <t>Use dedicated color and test-strip program</t>
  </si>
  <si>
    <t>Soap dispenser</t>
  </si>
  <si>
    <t>Squeegee</t>
  </si>
  <si>
    <t>24 in floor, color-coded</t>
  </si>
  <si>
    <t>General Production Support</t>
  </si>
  <si>
    <t>Agitator accessory storage rack</t>
  </si>
  <si>
    <t>Wall-mounted, manufacturer compatible</t>
  </si>
  <si>
    <t>Safe storage of agitator parts</t>
  </si>
  <si>
    <t>Basket lifting hook</t>
  </si>
  <si>
    <t>Stainless, manufacturer compatible</t>
  </si>
  <si>
    <t>Safe basket handling</t>
  </si>
  <si>
    <t>Clips</t>
  </si>
  <si>
    <t>Manufacturer-approved</t>
  </si>
  <si>
    <t>Sealing consumable</t>
  </si>
  <si>
    <t>Cook-chill basket</t>
  </si>
  <si>
    <t>Manufacturer basket, included type</t>
  </si>
  <si>
    <t>Bag immersion and retrieval</t>
  </si>
  <si>
    <t>Ten included; two spare recommended</t>
  </si>
  <si>
    <t>FK-All</t>
  </si>
  <si>
    <t>Receive packaged meal components and cold items</t>
  </si>
  <si>
    <t>Standardize exterior footprint for delivery carts</t>
  </si>
  <si>
    <t>Move receiving totes, pan carriers, and supplies</t>
  </si>
  <si>
    <t>Verify dock, ramp, and doorway dimensions</t>
  </si>
  <si>
    <t>Drain, steam, and transfer rethermed products</t>
  </si>
  <si>
    <t>Match pan rails and oven capacity</t>
  </si>
  <si>
    <t>Small-batch retherm, cold assembly, and serving-line changeout</t>
  </si>
  <si>
    <t>Standard half-size pan footprint</t>
  </si>
  <si>
    <t>Sauces, sides, and deeper product holding</t>
  </si>
  <si>
    <t>Covered retherm, holding, and transport</t>
  </si>
  <si>
    <t>Match half-size pans</t>
  </si>
  <si>
    <t>Open hot cook-chill bags safely</t>
  </si>
  <si>
    <t>Avoid exposed utility blades at decanting station</t>
  </si>
  <si>
    <t>Lift and position hot cook-chill bags</t>
  </si>
  <si>
    <t>Validate maximum temperature rating</t>
  </si>
  <si>
    <t>Support bags during safe transfer into pans</t>
  </si>
  <si>
    <t>Field-test with final bag sizes before award</t>
  </si>
  <si>
    <t>Safe pan removal and handling</t>
  </si>
  <si>
    <t>Confirm grip geometry with selected pans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</si>
</sst>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rgb="FF000000"/>
      <name val="Carlito"/>
      <scheme val="minor"/>
    </font>
    <font>
      <b/>
      <sz val="16"/>
      <color rgb="FFFFFFFF"/>
      <name val="Carlito"/>
    </font>
    <font>
      <i/>
      <sz val="11"/>
      <color rgb="FF1A2330"/>
      <name val="Carlito"/>
    </font>
    <font>
      <b/>
      <sz val="11"/>
      <color rgb="FFFFFFFF"/>
      <name val="Carlito"/>
    </font>
    <font>
      <b/>
      <sz val="18"/>
      <color rgb="FF1A2330"/>
      <name val="Carlito"/>
    </font>
    <font>
      <sz val="11"/>
      <color theme="1"/>
      <name val="Carlito"/>
      <scheme val="minor"/>
    </font>
    <font>
      <sz val="11"/>
      <color theme="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0F4C5C"/>
        <bgColor rgb="FF0F4C5C"/>
      </patternFill>
    </fill>
    <fill>
      <patternFill patternType="solid">
        <fgColor rgb="FFF4F7F9"/>
        <bgColor rgb="FFF4F7F9"/>
      </patternFill>
    </fill>
    <fill>
      <patternFill patternType="solid">
        <fgColor rgb="FFE8F1F5"/>
        <bgColor rgb="FFE8F1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 wrapText="1"/>
    </xf>
    <xf numFmtId="9" fontId="6" fillId="0" borderId="0" xfId="0" applyNumberFormat="1" applyFont="1" applyAlignment="1">
      <alignment vertical="center" wrapText="1"/>
    </xf>
    <xf numFmtId="9" fontId="6" fillId="0" borderId="0" xfId="0" applyNumberFormat="1" applyFont="1"/>
    <xf numFmtId="0" fontId="1" fillId="2" borderId="0" xfId="0" applyFont="1" applyFill="1" applyAlignment="1">
      <alignment vertical="center"/>
    </xf>
    <xf numFmtId="0" fontId="0" fillId="0" borderId="0" xfId="0" applyFont="1" applyAlignment="1"/>
    <xf numFmtId="0" fontId="2" fillId="3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1">
    <cellStyle name="Normal" xfId="0" builtinId="0"/>
  </cellStyles>
  <dxfs count="14">
    <dxf>
      <fill>
        <patternFill patternType="solid">
          <fgColor rgb="FFFFF4CE"/>
          <bgColor rgb="FFFFF4CE"/>
        </patternFill>
      </fill>
    </dxf>
    <dxf>
      <fill>
        <patternFill patternType="solid">
          <fgColor rgb="FFE6F4EA"/>
          <bgColor rgb="FFE6F4EA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3">
    <tableStyle name="Assumptions &amp; Controls-style" pivot="0" count="4" xr9:uid="{00000000-0011-0000-FFFF-FFFF00000000}">
      <tableStyleElement type="wholeTable" size="0" dxfId="13"/>
      <tableStyleElement type="headerRow" dxfId="12"/>
      <tableStyleElement type="firstRowStripe" dxfId="11"/>
      <tableStyleElement type="secondRowStripe" dxfId="10"/>
    </tableStyle>
    <tableStyle name="FK Tier Standards-style" pivot="0" count="4" xr9:uid="{00000000-0011-0000-FFFF-FFFF01000000}">
      <tableStyleElement type="wholeTable" size="0" dxfId="9"/>
      <tableStyleElement type="headerRow" dxfId="8"/>
      <tableStyleElement type="firstRowStripe" dxfId="7"/>
      <tableStyleElement type="secondRowStripe" dxfId="6"/>
    </tableStyle>
    <tableStyle name="Smallwares Master-style" pivot="0" count="4" xr9:uid="{00000000-0011-0000-FFFF-FFFF02000000}">
      <tableStyleElement type="wholeTable" size="0" dxfId="5"/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mallwaresMasterTable" displayName="SmallwaresMasterTable" ref="A4:Y145">
  <tableColumns count="25">
    <tableColumn id="1" xr3:uid="{00000000-0010-0000-0000-000001000000}" name="SMW Line"/>
    <tableColumn id="2" xr3:uid="{00000000-0010-0000-0000-000002000000}" name="Category"/>
    <tableColumn id="3" xr3:uid="{00000000-0010-0000-0000-000003000000}" name="Smallware / Supply"/>
    <tableColumn id="4" xr3:uid="{00000000-0010-0000-0000-000004000000}" name="Specification / Size"/>
    <tableColumn id="5" xr3:uid="{00000000-0010-0000-0000-000005000000}" name="UOM"/>
    <tableColumn id="6" xr3:uid="{00000000-0010-0000-0000-000006000000}" name="Priority"/>
    <tableColumn id="7" xr3:uid="{00000000-0010-0000-0000-000007000000}" name="RK Minimum Qty"/>
    <tableColumn id="8" xr3:uid="{00000000-0010-0000-0000-000008000000}" name="RK Standard Startup Qty"/>
    <tableColumn id="9" xr3:uid="{00000000-0010-0000-0000-000009000000}" name="Reserve Applies"/>
    <tableColumn id="10" xr3:uid="{00000000-0010-0000-0000-00000A000000}" name="Reserve Factor"/>
    <tableColumn id="11" xr3:uid="{00000000-0010-0000-0000-00000B000000}" name="RK Replacement Reserve Qty"/>
    <tableColumn id="12" xr3:uid="{00000000-0010-0000-0000-00000C000000}" name="FK Tier S Qty / School"/>
    <tableColumn id="13" xr3:uid="{00000000-0010-0000-0000-00000D000000}" name="FK Tier M Qty / School"/>
    <tableColumn id="14" xr3:uid="{00000000-0010-0000-0000-00000E000000}" name="FK Tier L Qty / School"/>
    <tableColumn id="15" xr3:uid="{00000000-0010-0000-0000-00000F000000}" name="FK Tier XL Qty / School"/>
    <tableColumn id="16" xr3:uid="{00000000-0010-0000-0000-000010000000}" name="FK PI-Y1 Purchase Qty"/>
    <tableColumn id="17" xr3:uid="{00000000-0010-0000-0000-000011000000}" name="FK PI-Y2 Purchase Qty"/>
    <tableColumn id="18" xr3:uid="{00000000-0010-0000-0000-000012000000}" name="FK PII-Y1 Purchase Qty"/>
    <tableColumn id="19" xr3:uid="{00000000-0010-0000-0000-000013000000}" name="FK PII-Y2 Purchase Qty"/>
    <tableColumn id="20" xr3:uid="{00000000-0010-0000-0000-000014000000}" name="Consolidated Program Purchase Qty"/>
    <tableColumn id="21" xr3:uid="{00000000-0010-0000-0000-000015000000}" name="Mapped Equipment"/>
    <tableColumn id="22" xr3:uid="{00000000-0010-0000-0000-000016000000}" name="Primary Purpose"/>
    <tableColumn id="23" xr3:uid="{00000000-0010-0000-0000-000017000000}" name="Notes / Validation"/>
    <tableColumn id="24" xr3:uid="{00000000-0010-0000-0000-000018000000}" name="Source URL / Reference"/>
    <tableColumn id="25" xr3:uid="{00000000-0010-0000-0000-000019000000}" name="Validation Status"/>
  </tableColumns>
  <tableStyleInfo name="Smallwares Master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FKTierSmallwaresStandards" displayName="FKTierSmallwaresStandards" ref="A4:P76">
  <tableColumns count="16">
    <tableColumn id="1" xr3:uid="{00000000-0010-0000-0100-000001000000}" name="Category"/>
    <tableColumn id="2" xr3:uid="{00000000-0010-0000-0100-000002000000}" name="Smallware / Supply"/>
    <tableColumn id="3" xr3:uid="{00000000-0010-0000-0100-000003000000}" name="Specification / Size"/>
    <tableColumn id="4" xr3:uid="{00000000-0010-0000-0100-000004000000}" name="UOM"/>
    <tableColumn id="5" xr3:uid="{00000000-0010-0000-0100-000005000000}" name="Priority"/>
    <tableColumn id="6" xr3:uid="{00000000-0010-0000-0100-000006000000}" name="Finishing Kitchen Process"/>
    <tableColumn id="7" xr3:uid="{00000000-0010-0000-0100-000007000000}" name="10% Reserve Applies"/>
    <tableColumn id="8" xr3:uid="{00000000-0010-0000-0100-000008000000}" name="Tier S Qty / School"/>
    <tableColumn id="9" xr3:uid="{00000000-0010-0000-0100-000009000000}" name="Tier M Qty / School"/>
    <tableColumn id="10" xr3:uid="{00000000-0010-0000-0100-00000A000000}" name="Tier L Qty / School"/>
    <tableColumn id="11" xr3:uid="{00000000-0010-0000-0100-00000B000000}" name="Tier XL Qty / School"/>
    <tableColumn id="12" xr3:uid="{00000000-0010-0000-0100-00000C000000}" name="FK PI-Y1 Purchase Qty"/>
    <tableColumn id="13" xr3:uid="{00000000-0010-0000-0100-00000D000000}" name="FK PI-Y2 Purchase Qty"/>
    <tableColumn id="14" xr3:uid="{00000000-0010-0000-0100-00000E000000}" name="FK PII-Y1 Purchase Qty"/>
    <tableColumn id="15" xr3:uid="{00000000-0010-0000-0100-00000F000000}" name="FK PII-Y2 Purchase Qty"/>
    <tableColumn id="16" xr3:uid="{00000000-0010-0000-0100-000010000000}" name="Basis / Validation"/>
  </tableColumns>
  <tableStyleInfo name="FK Tier Standards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SmallwaresControlRules" displayName="SmallwaresControlRules" ref="A4:F11">
  <tableColumns count="6">
    <tableColumn id="1" xr3:uid="{00000000-0010-0000-0200-000001000000}" name="Control Area"/>
    <tableColumn id="2" xr3:uid="{00000000-0010-0000-0200-000002000000}" name="Current Baseline"/>
    <tableColumn id="3" xr3:uid="{00000000-0010-0000-0200-000003000000}" name="Why It Matters"/>
    <tableColumn id="4" xr3:uid="{00000000-0010-0000-0200-000004000000}" name="When to Recalculate"/>
    <tableColumn id="5" xr3:uid="{00000000-0010-0000-0200-000005000000}" name="Primary Related File"/>
    <tableColumn id="6" xr3:uid="{00000000-0010-0000-0200-000006000000}" name="Turnover Rule"/>
  </tableColumns>
  <tableStyleInfo name="Assumptions &amp; Control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>
      <selection sqref="A1:J1"/>
    </sheetView>
  </sheetViews>
  <sheetFormatPr defaultColWidth="12.625" defaultRowHeight="15" customHeight="1"/>
  <cols>
    <col min="1" max="1" width="28" customWidth="1"/>
    <col min="2" max="10" width="15" customWidth="1"/>
    <col min="11" max="26" width="8.625" customWidth="1"/>
  </cols>
  <sheetData>
    <row r="1" spans="1:10" ht="2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4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</row>
    <row r="4" spans="1:10" ht="14.25">
      <c r="A4" s="10" t="s">
        <v>2</v>
      </c>
      <c r="B4" s="8"/>
      <c r="C4" s="10" t="s">
        <v>3</v>
      </c>
      <c r="D4" s="8"/>
      <c r="E4" s="10" t="s">
        <v>4</v>
      </c>
      <c r="F4" s="8"/>
      <c r="G4" s="10" t="s">
        <v>5</v>
      </c>
      <c r="H4" s="8"/>
      <c r="I4" s="10" t="s">
        <v>6</v>
      </c>
      <c r="J4" s="8"/>
    </row>
    <row r="5" spans="1:10" ht="14.25">
      <c r="A5" s="11">
        <f>COUNTA('Smallwares Master'!$A$5:$A$145)</f>
        <v>141</v>
      </c>
      <c r="B5" s="8"/>
      <c r="C5" s="11">
        <f>SUM('Smallwares Master'!$H$5:$H$145)</f>
        <v>2013</v>
      </c>
      <c r="D5" s="8"/>
      <c r="E5" s="11">
        <f>SUM('Smallwares Master'!$K$5:$K$145)</f>
        <v>219</v>
      </c>
      <c r="F5" s="8"/>
      <c r="G5" s="11">
        <f>Lists!$F$3</f>
        <v>86</v>
      </c>
      <c r="H5" s="8"/>
      <c r="I5" s="12">
        <f>SUM('Smallwares Master'!$T$5:$T$145)</f>
        <v>39968</v>
      </c>
      <c r="J5" s="8"/>
    </row>
    <row r="6" spans="1:10" ht="15" customHeight="1">
      <c r="A6" s="8"/>
      <c r="B6" s="8"/>
      <c r="C6" s="8"/>
      <c r="D6" s="8"/>
      <c r="E6" s="8"/>
      <c r="F6" s="8"/>
      <c r="G6" s="8"/>
      <c r="H6" s="8"/>
      <c r="I6" s="8"/>
      <c r="J6" s="8"/>
    </row>
    <row r="9" spans="1:10">
      <c r="A9" s="1" t="s">
        <v>13</v>
      </c>
      <c r="B9" s="1" t="s">
        <v>14</v>
      </c>
      <c r="C9" s="1" t="s">
        <v>16</v>
      </c>
      <c r="D9" s="1" t="s">
        <v>18</v>
      </c>
      <c r="E9" s="1" t="s">
        <v>19</v>
      </c>
      <c r="F9" s="1" t="s">
        <v>20</v>
      </c>
    </row>
    <row r="10" spans="1:10" ht="14.25">
      <c r="A10" s="3" t="s">
        <v>22</v>
      </c>
      <c r="B10" s="3">
        <f>SUM('Smallwares Master'!$H$5:$H$145)+SUM('Smallwares Master'!$K$5:$K$145)</f>
        <v>2232</v>
      </c>
      <c r="C10" s="3">
        <f>SUM('Smallwares Master'!$P$5:$P$145)</f>
        <v>7076</v>
      </c>
      <c r="D10" s="3">
        <f>SUM('Smallwares Master'!$Q$5:$Q$145)</f>
        <v>9089</v>
      </c>
      <c r="E10" s="3">
        <f>SUM('Smallwares Master'!$R$5:$R$145)</f>
        <v>12119</v>
      </c>
      <c r="F10" s="3">
        <f>SUM('Smallwares Master'!$S$5:$S$145)</f>
        <v>9452</v>
      </c>
    </row>
    <row r="11" spans="1:10" ht="14.25">
      <c r="A11" s="3" t="s">
        <v>45</v>
      </c>
      <c r="B11" s="3">
        <f>COUNTIF('Smallwares Master'!$H$5:$H$145,"&gt;0")</f>
        <v>131</v>
      </c>
      <c r="C11" s="3">
        <f>COUNTIF('Smallwares Master'!$P$5:$P$145,"&gt;0")</f>
        <v>68</v>
      </c>
      <c r="D11" s="3">
        <f>COUNTIF('Smallwares Master'!$Q$5:$Q$145,"&gt;0")</f>
        <v>68</v>
      </c>
      <c r="E11" s="3">
        <f>COUNTIF('Smallwares Master'!$R$5:$R$145,"&gt;0")</f>
        <v>68</v>
      </c>
      <c r="F11" s="3">
        <f>COUNTIF('Smallwares Master'!$S$5:$S$145,"&gt;0")</f>
        <v>68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5:B6"/>
    <mergeCell ref="C5:D6"/>
    <mergeCell ref="E5:F6"/>
    <mergeCell ref="G5:H6"/>
    <mergeCell ref="I5:J6"/>
    <mergeCell ref="A1:J1"/>
    <mergeCell ref="A2:J2"/>
    <mergeCell ref="A4:B4"/>
    <mergeCell ref="C4:D4"/>
    <mergeCell ref="E4:F4"/>
    <mergeCell ref="G4:H4"/>
    <mergeCell ref="I4:J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/>
  </sheetViews>
  <sheetFormatPr defaultColWidth="12.625" defaultRowHeight="15" customHeight="1"/>
  <cols>
    <col min="1" max="1" width="10" customWidth="1"/>
    <col min="2" max="2" width="29" customWidth="1"/>
    <col min="3" max="3" width="31" customWidth="1"/>
    <col min="4" max="4" width="42" customWidth="1"/>
    <col min="5" max="6" width="12" customWidth="1"/>
    <col min="7" max="7" width="13" customWidth="1"/>
    <col min="8" max="8" width="17" customWidth="1"/>
    <col min="9" max="9" width="15" customWidth="1"/>
    <col min="10" max="10" width="12" customWidth="1"/>
    <col min="11" max="11" width="17" customWidth="1"/>
    <col min="12" max="15" width="14" customWidth="1"/>
    <col min="16" max="19" width="16" customWidth="1"/>
    <col min="20" max="20" width="19" customWidth="1"/>
    <col min="21" max="21" width="22" customWidth="1"/>
    <col min="22" max="22" width="34" customWidth="1"/>
    <col min="23" max="24" width="38" customWidth="1"/>
    <col min="25" max="25" width="23" customWidth="1"/>
    <col min="26" max="26" width="8.625" customWidth="1"/>
  </cols>
  <sheetData>
    <row r="1" spans="1:25" ht="20.25">
      <c r="A1" s="7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14.25">
      <c r="A2" s="9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4" spans="1:25" ht="45">
      <c r="A4" s="2" t="s">
        <v>33</v>
      </c>
      <c r="B4" s="2" t="s">
        <v>12</v>
      </c>
      <c r="C4" s="2" t="s">
        <v>17</v>
      </c>
      <c r="D4" s="2" t="s">
        <v>23</v>
      </c>
      <c r="E4" s="2" t="s">
        <v>27</v>
      </c>
      <c r="F4" s="2" t="s">
        <v>30</v>
      </c>
      <c r="G4" s="2" t="s">
        <v>48</v>
      </c>
      <c r="H4" s="2" t="s">
        <v>51</v>
      </c>
      <c r="I4" s="2" t="s">
        <v>54</v>
      </c>
      <c r="J4" s="2" t="s">
        <v>56</v>
      </c>
      <c r="K4" s="2" t="s">
        <v>59</v>
      </c>
      <c r="L4" s="2" t="s">
        <v>62</v>
      </c>
      <c r="M4" s="2" t="s">
        <v>65</v>
      </c>
      <c r="N4" s="2" t="s">
        <v>68</v>
      </c>
      <c r="O4" s="2" t="s">
        <v>71</v>
      </c>
      <c r="P4" s="2" t="s">
        <v>44</v>
      </c>
      <c r="Q4" s="2" t="s">
        <v>46</v>
      </c>
      <c r="R4" s="2" t="s">
        <v>50</v>
      </c>
      <c r="S4" s="2" t="s">
        <v>53</v>
      </c>
      <c r="T4" s="2" t="s">
        <v>81</v>
      </c>
      <c r="U4" s="2" t="s">
        <v>83</v>
      </c>
      <c r="V4" s="2" t="s">
        <v>85</v>
      </c>
      <c r="W4" s="2" t="s">
        <v>87</v>
      </c>
      <c r="X4" s="2" t="s">
        <v>89</v>
      </c>
      <c r="Y4" s="2" t="s">
        <v>91</v>
      </c>
    </row>
    <row r="5" spans="1:25" ht="14.25">
      <c r="A5" s="4">
        <v>1</v>
      </c>
      <c r="B5" s="4" t="s">
        <v>96</v>
      </c>
      <c r="C5" s="4" t="s">
        <v>98</v>
      </c>
      <c r="D5" s="4" t="s">
        <v>100</v>
      </c>
      <c r="E5" s="4" t="s">
        <v>72</v>
      </c>
      <c r="F5" s="4" t="s">
        <v>75</v>
      </c>
      <c r="G5" s="4">
        <v>12</v>
      </c>
      <c r="H5" s="4">
        <v>20</v>
      </c>
      <c r="I5" s="4" t="s">
        <v>80</v>
      </c>
      <c r="J5" s="5">
        <v>0.1</v>
      </c>
      <c r="K5" s="4">
        <f t="shared" ref="K5:K145" si="0">IF(I5="Yes",ROUNDUP(H5*J5,0),0)</f>
        <v>2</v>
      </c>
      <c r="L5" s="4">
        <v>2</v>
      </c>
      <c r="M5" s="4">
        <v>3</v>
      </c>
      <c r="N5" s="4">
        <v>4</v>
      </c>
      <c r="O5" s="4">
        <v>5</v>
      </c>
      <c r="P5" s="4">
        <v>52</v>
      </c>
      <c r="Q5" s="4">
        <v>66</v>
      </c>
      <c r="R5" s="4">
        <v>87</v>
      </c>
      <c r="S5" s="4">
        <v>69</v>
      </c>
      <c r="T5" s="4">
        <f t="shared" ref="T5:T145" si="1">H5+K5+P5+Q5+R5+S5</f>
        <v>296</v>
      </c>
      <c r="U5" s="4" t="s">
        <v>123</v>
      </c>
      <c r="V5" s="4" t="s">
        <v>126</v>
      </c>
      <c r="W5" s="4"/>
      <c r="X5" s="4"/>
      <c r="Y5" s="4" t="s">
        <v>129</v>
      </c>
    </row>
    <row r="6" spans="1:25" ht="28.5">
      <c r="A6" s="4">
        <v>2</v>
      </c>
      <c r="B6" s="4" t="s">
        <v>96</v>
      </c>
      <c r="C6" s="4" t="s">
        <v>130</v>
      </c>
      <c r="D6" s="4" t="s">
        <v>131</v>
      </c>
      <c r="E6" s="4" t="s">
        <v>72</v>
      </c>
      <c r="F6" s="4" t="s">
        <v>75</v>
      </c>
      <c r="G6" s="4">
        <v>16</v>
      </c>
      <c r="H6" s="4">
        <v>28</v>
      </c>
      <c r="I6" s="4" t="s">
        <v>80</v>
      </c>
      <c r="J6" s="5">
        <v>0.1</v>
      </c>
      <c r="K6" s="4">
        <f t="shared" si="0"/>
        <v>3</v>
      </c>
      <c r="L6" s="4">
        <v>4</v>
      </c>
      <c r="M6" s="4">
        <v>6</v>
      </c>
      <c r="N6" s="4">
        <v>8</v>
      </c>
      <c r="O6" s="4">
        <v>10</v>
      </c>
      <c r="P6" s="4">
        <v>104</v>
      </c>
      <c r="Q6" s="4">
        <v>132</v>
      </c>
      <c r="R6" s="4">
        <v>174</v>
      </c>
      <c r="S6" s="4">
        <v>137</v>
      </c>
      <c r="T6" s="4">
        <f t="shared" si="1"/>
        <v>578</v>
      </c>
      <c r="U6" s="4" t="s">
        <v>123</v>
      </c>
      <c r="V6" s="4" t="s">
        <v>138</v>
      </c>
      <c r="W6" s="4" t="s">
        <v>139</v>
      </c>
      <c r="X6" s="4"/>
      <c r="Y6" s="4" t="s">
        <v>129</v>
      </c>
    </row>
    <row r="7" spans="1:25" ht="28.5">
      <c r="A7" s="4">
        <v>3</v>
      </c>
      <c r="B7" s="4" t="s">
        <v>96</v>
      </c>
      <c r="C7" s="4" t="s">
        <v>142</v>
      </c>
      <c r="D7" s="4" t="s">
        <v>143</v>
      </c>
      <c r="E7" s="4" t="s">
        <v>72</v>
      </c>
      <c r="F7" s="4" t="s">
        <v>120</v>
      </c>
      <c r="G7" s="4">
        <v>4</v>
      </c>
      <c r="H7" s="4">
        <v>8</v>
      </c>
      <c r="I7" s="4" t="s">
        <v>80</v>
      </c>
      <c r="J7" s="5">
        <v>0.1</v>
      </c>
      <c r="K7" s="4">
        <f t="shared" si="0"/>
        <v>1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f t="shared" si="1"/>
        <v>9</v>
      </c>
      <c r="U7" s="4" t="s">
        <v>123</v>
      </c>
      <c r="V7" s="4" t="s">
        <v>148</v>
      </c>
      <c r="W7" s="4"/>
      <c r="X7" s="4"/>
      <c r="Y7" s="4" t="s">
        <v>129</v>
      </c>
    </row>
    <row r="8" spans="1:25" ht="14.25">
      <c r="A8" s="4">
        <v>4</v>
      </c>
      <c r="B8" s="4" t="s">
        <v>96</v>
      </c>
      <c r="C8" s="4" t="s">
        <v>150</v>
      </c>
      <c r="D8" s="4" t="s">
        <v>151</v>
      </c>
      <c r="E8" s="4" t="s">
        <v>152</v>
      </c>
      <c r="F8" s="4" t="s">
        <v>75</v>
      </c>
      <c r="G8" s="4">
        <v>4</v>
      </c>
      <c r="H8" s="4">
        <v>6</v>
      </c>
      <c r="I8" s="4" t="s">
        <v>80</v>
      </c>
      <c r="J8" s="5">
        <v>0.1</v>
      </c>
      <c r="K8" s="4">
        <f t="shared" si="0"/>
        <v>1</v>
      </c>
      <c r="L8" s="4">
        <v>2</v>
      </c>
      <c r="M8" s="4">
        <v>3</v>
      </c>
      <c r="N8" s="4">
        <v>4</v>
      </c>
      <c r="O8" s="4">
        <v>5</v>
      </c>
      <c r="P8" s="4">
        <v>52</v>
      </c>
      <c r="Q8" s="4">
        <v>66</v>
      </c>
      <c r="R8" s="4">
        <v>87</v>
      </c>
      <c r="S8" s="4">
        <v>69</v>
      </c>
      <c r="T8" s="4">
        <f t="shared" si="1"/>
        <v>281</v>
      </c>
      <c r="U8" s="4" t="s">
        <v>123</v>
      </c>
      <c r="V8" s="4" t="s">
        <v>164</v>
      </c>
      <c r="W8" s="4" t="s">
        <v>167</v>
      </c>
      <c r="X8" s="4"/>
      <c r="Y8" s="4" t="s">
        <v>129</v>
      </c>
    </row>
    <row r="9" spans="1:25" ht="14.25">
      <c r="A9" s="4">
        <v>5</v>
      </c>
      <c r="B9" s="4" t="s">
        <v>96</v>
      </c>
      <c r="C9" s="4" t="s">
        <v>174</v>
      </c>
      <c r="D9" s="4" t="s">
        <v>175</v>
      </c>
      <c r="E9" s="4" t="s">
        <v>72</v>
      </c>
      <c r="F9" s="4" t="s">
        <v>120</v>
      </c>
      <c r="G9" s="4">
        <v>2</v>
      </c>
      <c r="H9" s="4">
        <v>4</v>
      </c>
      <c r="I9" s="4" t="s">
        <v>80</v>
      </c>
      <c r="J9" s="5">
        <v>0.1</v>
      </c>
      <c r="K9" s="4">
        <f t="shared" si="0"/>
        <v>1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f t="shared" si="1"/>
        <v>5</v>
      </c>
      <c r="U9" s="4" t="s">
        <v>123</v>
      </c>
      <c r="V9" s="4" t="s">
        <v>180</v>
      </c>
      <c r="W9" s="4"/>
      <c r="X9" s="4"/>
      <c r="Y9" s="4" t="s">
        <v>129</v>
      </c>
    </row>
    <row r="10" spans="1:25" ht="14.25">
      <c r="A10" s="4">
        <v>6</v>
      </c>
      <c r="B10" s="4" t="s">
        <v>96</v>
      </c>
      <c r="C10" s="4" t="s">
        <v>185</v>
      </c>
      <c r="D10" s="4" t="s">
        <v>186</v>
      </c>
      <c r="E10" s="4" t="s">
        <v>72</v>
      </c>
      <c r="F10" s="4" t="s">
        <v>120</v>
      </c>
      <c r="G10" s="4">
        <v>6</v>
      </c>
      <c r="H10" s="4">
        <v>10</v>
      </c>
      <c r="I10" s="4" t="s">
        <v>80</v>
      </c>
      <c r="J10" s="5">
        <v>0.1</v>
      </c>
      <c r="K10" s="4">
        <f t="shared" si="0"/>
        <v>1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f t="shared" si="1"/>
        <v>11</v>
      </c>
      <c r="U10" s="4" t="s">
        <v>123</v>
      </c>
      <c r="V10" s="4" t="s">
        <v>193</v>
      </c>
      <c r="W10" s="4"/>
      <c r="X10" s="4"/>
      <c r="Y10" s="4" t="s">
        <v>129</v>
      </c>
    </row>
    <row r="11" spans="1:25" ht="28.5">
      <c r="A11" s="4">
        <v>7</v>
      </c>
      <c r="B11" s="4" t="s">
        <v>96</v>
      </c>
      <c r="C11" s="4" t="s">
        <v>194</v>
      </c>
      <c r="D11" s="4" t="s">
        <v>195</v>
      </c>
      <c r="E11" s="4" t="s">
        <v>72</v>
      </c>
      <c r="F11" s="4" t="s">
        <v>75</v>
      </c>
      <c r="G11" s="4">
        <v>6</v>
      </c>
      <c r="H11" s="4">
        <v>10</v>
      </c>
      <c r="I11" s="4" t="s">
        <v>80</v>
      </c>
      <c r="J11" s="5">
        <v>0.1</v>
      </c>
      <c r="K11" s="4">
        <f t="shared" si="0"/>
        <v>1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f t="shared" si="1"/>
        <v>11</v>
      </c>
      <c r="U11" s="4" t="s">
        <v>123</v>
      </c>
      <c r="V11" s="4" t="s">
        <v>204</v>
      </c>
      <c r="W11" s="4"/>
      <c r="X11" s="4"/>
      <c r="Y11" s="4" t="s">
        <v>129</v>
      </c>
    </row>
    <row r="12" spans="1:25" ht="28.5">
      <c r="A12" s="4">
        <v>8</v>
      </c>
      <c r="B12" s="4" t="s">
        <v>96</v>
      </c>
      <c r="C12" s="4" t="s">
        <v>194</v>
      </c>
      <c r="D12" s="4" t="s">
        <v>206</v>
      </c>
      <c r="E12" s="4" t="s">
        <v>72</v>
      </c>
      <c r="F12" s="4" t="s">
        <v>75</v>
      </c>
      <c r="G12" s="4">
        <v>8</v>
      </c>
      <c r="H12" s="4">
        <v>14</v>
      </c>
      <c r="I12" s="4" t="s">
        <v>80</v>
      </c>
      <c r="J12" s="5">
        <v>0.1</v>
      </c>
      <c r="K12" s="4">
        <f t="shared" si="0"/>
        <v>2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f t="shared" si="1"/>
        <v>16</v>
      </c>
      <c r="U12" s="4" t="s">
        <v>123</v>
      </c>
      <c r="V12" s="4" t="s">
        <v>204</v>
      </c>
      <c r="W12" s="4"/>
      <c r="X12" s="4"/>
      <c r="Y12" s="4" t="s">
        <v>129</v>
      </c>
    </row>
    <row r="13" spans="1:25" ht="28.5">
      <c r="A13" s="4">
        <v>9</v>
      </c>
      <c r="B13" s="4" t="s">
        <v>96</v>
      </c>
      <c r="C13" s="4" t="s">
        <v>194</v>
      </c>
      <c r="D13" s="4" t="s">
        <v>215</v>
      </c>
      <c r="E13" s="4" t="s">
        <v>72</v>
      </c>
      <c r="F13" s="4" t="s">
        <v>75</v>
      </c>
      <c r="G13" s="4">
        <v>8</v>
      </c>
      <c r="H13" s="4">
        <v>14</v>
      </c>
      <c r="I13" s="4" t="s">
        <v>80</v>
      </c>
      <c r="J13" s="5">
        <v>0.1</v>
      </c>
      <c r="K13" s="4">
        <f t="shared" si="0"/>
        <v>2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f t="shared" si="1"/>
        <v>16</v>
      </c>
      <c r="U13" s="4" t="s">
        <v>123</v>
      </c>
      <c r="V13" s="4" t="s">
        <v>204</v>
      </c>
      <c r="W13" s="4"/>
      <c r="X13" s="4"/>
      <c r="Y13" s="4" t="s">
        <v>129</v>
      </c>
    </row>
    <row r="14" spans="1:25" ht="28.5">
      <c r="A14" s="4">
        <v>10</v>
      </c>
      <c r="B14" s="4" t="s">
        <v>96</v>
      </c>
      <c r="C14" s="4" t="s">
        <v>194</v>
      </c>
      <c r="D14" s="4" t="s">
        <v>226</v>
      </c>
      <c r="E14" s="4" t="s">
        <v>72</v>
      </c>
      <c r="F14" s="4" t="s">
        <v>75</v>
      </c>
      <c r="G14" s="4">
        <v>8</v>
      </c>
      <c r="H14" s="4">
        <v>14</v>
      </c>
      <c r="I14" s="4" t="s">
        <v>80</v>
      </c>
      <c r="J14" s="5">
        <v>0.1</v>
      </c>
      <c r="K14" s="4">
        <f t="shared" si="0"/>
        <v>2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f t="shared" si="1"/>
        <v>16</v>
      </c>
      <c r="U14" s="4" t="s">
        <v>123</v>
      </c>
      <c r="V14" s="4" t="s">
        <v>204</v>
      </c>
      <c r="W14" s="4"/>
      <c r="X14" s="4"/>
      <c r="Y14" s="4" t="s">
        <v>129</v>
      </c>
    </row>
    <row r="15" spans="1:25" ht="28.5">
      <c r="A15" s="4">
        <v>11</v>
      </c>
      <c r="B15" s="4" t="s">
        <v>96</v>
      </c>
      <c r="C15" s="4" t="s">
        <v>233</v>
      </c>
      <c r="D15" s="4" t="s">
        <v>234</v>
      </c>
      <c r="E15" s="4" t="s">
        <v>72</v>
      </c>
      <c r="F15" s="4" t="s">
        <v>75</v>
      </c>
      <c r="G15" s="4">
        <v>40</v>
      </c>
      <c r="H15" s="4">
        <v>64</v>
      </c>
      <c r="I15" s="4" t="s">
        <v>80</v>
      </c>
      <c r="J15" s="5">
        <v>0.1</v>
      </c>
      <c r="K15" s="4">
        <f t="shared" si="0"/>
        <v>7</v>
      </c>
      <c r="L15" s="4">
        <v>8</v>
      </c>
      <c r="M15" s="4">
        <v>12</v>
      </c>
      <c r="N15" s="4">
        <v>16</v>
      </c>
      <c r="O15" s="4">
        <v>20</v>
      </c>
      <c r="P15" s="4">
        <v>207</v>
      </c>
      <c r="Q15" s="4">
        <v>264</v>
      </c>
      <c r="R15" s="4">
        <v>348</v>
      </c>
      <c r="S15" s="4">
        <v>273</v>
      </c>
      <c r="T15" s="4">
        <f t="shared" si="1"/>
        <v>1163</v>
      </c>
      <c r="U15" s="4" t="s">
        <v>123</v>
      </c>
      <c r="V15" s="4" t="s">
        <v>238</v>
      </c>
      <c r="W15" s="4"/>
      <c r="X15" s="4"/>
      <c r="Y15" s="4" t="s">
        <v>129</v>
      </c>
    </row>
    <row r="16" spans="1:25" ht="14.25">
      <c r="A16" s="4">
        <v>12</v>
      </c>
      <c r="B16" s="4" t="s">
        <v>96</v>
      </c>
      <c r="C16" s="4" t="s">
        <v>240</v>
      </c>
      <c r="D16" s="4" t="s">
        <v>241</v>
      </c>
      <c r="E16" s="4" t="s">
        <v>72</v>
      </c>
      <c r="F16" s="4" t="s">
        <v>120</v>
      </c>
      <c r="G16" s="4">
        <v>8</v>
      </c>
      <c r="H16" s="4">
        <v>16</v>
      </c>
      <c r="I16" s="4" t="s">
        <v>80</v>
      </c>
      <c r="J16" s="5">
        <v>0.1</v>
      </c>
      <c r="K16" s="4">
        <f t="shared" si="0"/>
        <v>2</v>
      </c>
      <c r="L16" s="4">
        <v>4</v>
      </c>
      <c r="M16" s="4">
        <v>6</v>
      </c>
      <c r="N16" s="4">
        <v>8</v>
      </c>
      <c r="O16" s="4">
        <v>12</v>
      </c>
      <c r="P16" s="4">
        <v>104</v>
      </c>
      <c r="Q16" s="4">
        <v>135</v>
      </c>
      <c r="R16" s="4">
        <v>181</v>
      </c>
      <c r="S16" s="4">
        <v>141</v>
      </c>
      <c r="T16" s="4">
        <f t="shared" si="1"/>
        <v>579</v>
      </c>
      <c r="U16" s="4" t="s">
        <v>123</v>
      </c>
      <c r="V16" s="4" t="s">
        <v>247</v>
      </c>
      <c r="W16" s="4"/>
      <c r="X16" s="4"/>
      <c r="Y16" s="4" t="s">
        <v>129</v>
      </c>
    </row>
    <row r="17" spans="1:25" ht="14.25">
      <c r="A17" s="4">
        <v>13</v>
      </c>
      <c r="B17" s="4" t="s">
        <v>96</v>
      </c>
      <c r="C17" s="4" t="s">
        <v>240</v>
      </c>
      <c r="D17" s="4" t="s">
        <v>245</v>
      </c>
      <c r="E17" s="4" t="s">
        <v>72</v>
      </c>
      <c r="F17" s="4" t="s">
        <v>75</v>
      </c>
      <c r="G17" s="4">
        <v>8</v>
      </c>
      <c r="H17" s="4">
        <v>16</v>
      </c>
      <c r="I17" s="4" t="s">
        <v>80</v>
      </c>
      <c r="J17" s="5">
        <v>0.1</v>
      </c>
      <c r="K17" s="4">
        <f t="shared" si="0"/>
        <v>2</v>
      </c>
      <c r="L17" s="4">
        <v>4</v>
      </c>
      <c r="M17" s="4">
        <v>6</v>
      </c>
      <c r="N17" s="4">
        <v>8</v>
      </c>
      <c r="O17" s="4">
        <v>12</v>
      </c>
      <c r="P17" s="4">
        <v>104</v>
      </c>
      <c r="Q17" s="4">
        <v>135</v>
      </c>
      <c r="R17" s="4">
        <v>181</v>
      </c>
      <c r="S17" s="4">
        <v>141</v>
      </c>
      <c r="T17" s="4">
        <f t="shared" si="1"/>
        <v>579</v>
      </c>
      <c r="U17" s="4" t="s">
        <v>123</v>
      </c>
      <c r="V17" s="4" t="s">
        <v>247</v>
      </c>
      <c r="W17" s="4"/>
      <c r="X17" s="4"/>
      <c r="Y17" s="4" t="s">
        <v>129</v>
      </c>
    </row>
    <row r="18" spans="1:25" ht="14.25">
      <c r="A18" s="4">
        <v>14</v>
      </c>
      <c r="B18" s="4" t="s">
        <v>96</v>
      </c>
      <c r="C18" s="4" t="s">
        <v>240</v>
      </c>
      <c r="D18" s="4" t="s">
        <v>249</v>
      </c>
      <c r="E18" s="4" t="s">
        <v>72</v>
      </c>
      <c r="F18" s="4" t="s">
        <v>75</v>
      </c>
      <c r="G18" s="4">
        <v>8</v>
      </c>
      <c r="H18" s="4">
        <v>16</v>
      </c>
      <c r="I18" s="4" t="s">
        <v>80</v>
      </c>
      <c r="J18" s="5">
        <v>0.1</v>
      </c>
      <c r="K18" s="4">
        <f t="shared" si="0"/>
        <v>2</v>
      </c>
      <c r="L18" s="4">
        <v>4</v>
      </c>
      <c r="M18" s="4">
        <v>6</v>
      </c>
      <c r="N18" s="4">
        <v>8</v>
      </c>
      <c r="O18" s="4">
        <v>12</v>
      </c>
      <c r="P18" s="4">
        <v>104</v>
      </c>
      <c r="Q18" s="4">
        <v>135</v>
      </c>
      <c r="R18" s="4">
        <v>181</v>
      </c>
      <c r="S18" s="4">
        <v>141</v>
      </c>
      <c r="T18" s="4">
        <f t="shared" si="1"/>
        <v>579</v>
      </c>
      <c r="U18" s="4" t="s">
        <v>123</v>
      </c>
      <c r="V18" s="4" t="s">
        <v>266</v>
      </c>
      <c r="W18" s="4"/>
      <c r="X18" s="4"/>
      <c r="Y18" s="4" t="s">
        <v>129</v>
      </c>
    </row>
    <row r="19" spans="1:25" ht="14.25">
      <c r="A19" s="4">
        <v>15</v>
      </c>
      <c r="B19" s="4" t="s">
        <v>96</v>
      </c>
      <c r="C19" s="4" t="s">
        <v>268</v>
      </c>
      <c r="D19" s="4" t="s">
        <v>270</v>
      </c>
      <c r="E19" s="4" t="s">
        <v>72</v>
      </c>
      <c r="F19" s="4" t="s">
        <v>75</v>
      </c>
      <c r="G19" s="4">
        <v>8</v>
      </c>
      <c r="H19" s="4">
        <v>16</v>
      </c>
      <c r="I19" s="4" t="s">
        <v>80</v>
      </c>
      <c r="J19" s="5">
        <v>0.1</v>
      </c>
      <c r="K19" s="4">
        <f t="shared" si="0"/>
        <v>2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f t="shared" si="1"/>
        <v>18</v>
      </c>
      <c r="U19" s="4" t="s">
        <v>274</v>
      </c>
      <c r="V19" s="4" t="s">
        <v>275</v>
      </c>
      <c r="W19" s="4"/>
      <c r="X19" s="4"/>
      <c r="Y19" s="4" t="s">
        <v>129</v>
      </c>
    </row>
    <row r="20" spans="1:25" ht="28.5">
      <c r="A20" s="4">
        <v>16</v>
      </c>
      <c r="B20" s="4" t="s">
        <v>96</v>
      </c>
      <c r="C20" s="4" t="s">
        <v>252</v>
      </c>
      <c r="D20" s="4" t="s">
        <v>253</v>
      </c>
      <c r="E20" s="4" t="s">
        <v>72</v>
      </c>
      <c r="F20" s="4" t="s">
        <v>120</v>
      </c>
      <c r="G20" s="4">
        <v>6</v>
      </c>
      <c r="H20" s="4">
        <v>10</v>
      </c>
      <c r="I20" s="4" t="s">
        <v>80</v>
      </c>
      <c r="J20" s="5">
        <v>0.1</v>
      </c>
      <c r="K20" s="4">
        <f t="shared" si="0"/>
        <v>1</v>
      </c>
      <c r="L20" s="4">
        <v>2</v>
      </c>
      <c r="M20" s="4">
        <v>3</v>
      </c>
      <c r="N20" s="4">
        <v>4</v>
      </c>
      <c r="O20" s="4">
        <v>5</v>
      </c>
      <c r="P20" s="4">
        <v>52</v>
      </c>
      <c r="Q20" s="4">
        <v>66</v>
      </c>
      <c r="R20" s="4">
        <v>87</v>
      </c>
      <c r="S20" s="4">
        <v>69</v>
      </c>
      <c r="T20" s="4">
        <f t="shared" si="1"/>
        <v>285</v>
      </c>
      <c r="U20" s="4" t="s">
        <v>123</v>
      </c>
      <c r="V20" s="4" t="s">
        <v>285</v>
      </c>
      <c r="W20" s="4"/>
      <c r="X20" s="4"/>
      <c r="Y20" s="4" t="s">
        <v>129</v>
      </c>
    </row>
    <row r="21" spans="1:25" ht="15.75" customHeight="1">
      <c r="A21" s="4">
        <v>17</v>
      </c>
      <c r="B21" s="4" t="s">
        <v>96</v>
      </c>
      <c r="C21" s="4" t="s">
        <v>287</v>
      </c>
      <c r="D21" s="4" t="s">
        <v>289</v>
      </c>
      <c r="E21" s="4" t="s">
        <v>72</v>
      </c>
      <c r="F21" s="4" t="s">
        <v>75</v>
      </c>
      <c r="G21" s="4">
        <v>4</v>
      </c>
      <c r="H21" s="4">
        <v>6</v>
      </c>
      <c r="I21" s="4" t="s">
        <v>80</v>
      </c>
      <c r="J21" s="5">
        <v>0.1</v>
      </c>
      <c r="K21" s="4">
        <f t="shared" si="0"/>
        <v>1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f t="shared" si="1"/>
        <v>7</v>
      </c>
      <c r="U21" s="4" t="s">
        <v>123</v>
      </c>
      <c r="V21" s="4" t="s">
        <v>296</v>
      </c>
      <c r="W21" s="4" t="s">
        <v>297</v>
      </c>
      <c r="X21" s="4"/>
      <c r="Y21" s="4" t="s">
        <v>129</v>
      </c>
    </row>
    <row r="22" spans="1:25" ht="15.75" customHeight="1">
      <c r="A22" s="4">
        <v>18</v>
      </c>
      <c r="B22" s="4" t="s">
        <v>96</v>
      </c>
      <c r="C22" s="4" t="s">
        <v>256</v>
      </c>
      <c r="D22" s="4" t="s">
        <v>257</v>
      </c>
      <c r="E22" s="4" t="s">
        <v>72</v>
      </c>
      <c r="F22" s="4" t="s">
        <v>75</v>
      </c>
      <c r="G22" s="4">
        <v>12</v>
      </c>
      <c r="H22" s="4">
        <v>20</v>
      </c>
      <c r="I22" s="4" t="s">
        <v>80</v>
      </c>
      <c r="J22" s="5">
        <v>0.1</v>
      </c>
      <c r="K22" s="4">
        <f t="shared" si="0"/>
        <v>2</v>
      </c>
      <c r="L22" s="4">
        <v>4</v>
      </c>
      <c r="M22" s="4">
        <v>6</v>
      </c>
      <c r="N22" s="4">
        <v>8</v>
      </c>
      <c r="O22" s="4">
        <v>10</v>
      </c>
      <c r="P22" s="4">
        <v>104</v>
      </c>
      <c r="Q22" s="4">
        <v>132</v>
      </c>
      <c r="R22" s="4">
        <v>174</v>
      </c>
      <c r="S22" s="4">
        <v>137</v>
      </c>
      <c r="T22" s="4">
        <f t="shared" si="1"/>
        <v>569</v>
      </c>
      <c r="U22" s="4" t="s">
        <v>123</v>
      </c>
      <c r="V22" s="4" t="s">
        <v>309</v>
      </c>
      <c r="W22" s="4"/>
      <c r="X22" s="4"/>
      <c r="Y22" s="4" t="s">
        <v>129</v>
      </c>
    </row>
    <row r="23" spans="1:25" ht="15.75" customHeight="1">
      <c r="A23" s="4">
        <v>19</v>
      </c>
      <c r="B23" s="4" t="s">
        <v>96</v>
      </c>
      <c r="C23" s="4" t="s">
        <v>260</v>
      </c>
      <c r="D23" s="4" t="s">
        <v>261</v>
      </c>
      <c r="E23" s="4" t="s">
        <v>72</v>
      </c>
      <c r="F23" s="4" t="s">
        <v>120</v>
      </c>
      <c r="G23" s="4">
        <v>2</v>
      </c>
      <c r="H23" s="4">
        <v>4</v>
      </c>
      <c r="I23" s="4" t="s">
        <v>80</v>
      </c>
      <c r="J23" s="5">
        <v>0.1</v>
      </c>
      <c r="K23" s="4">
        <f t="shared" si="0"/>
        <v>1</v>
      </c>
      <c r="L23" s="4">
        <v>1</v>
      </c>
      <c r="M23" s="4">
        <v>1</v>
      </c>
      <c r="N23" s="4">
        <v>2</v>
      </c>
      <c r="O23" s="4">
        <v>2</v>
      </c>
      <c r="P23" s="4">
        <v>24</v>
      </c>
      <c r="Q23" s="4">
        <v>27</v>
      </c>
      <c r="R23" s="4">
        <v>36</v>
      </c>
      <c r="S23" s="4">
        <v>27</v>
      </c>
      <c r="T23" s="4">
        <f t="shared" si="1"/>
        <v>119</v>
      </c>
      <c r="U23" s="4" t="s">
        <v>123</v>
      </c>
      <c r="V23" s="4" t="s">
        <v>320</v>
      </c>
      <c r="W23" s="4"/>
      <c r="X23" s="4"/>
      <c r="Y23" s="4" t="s">
        <v>129</v>
      </c>
    </row>
    <row r="24" spans="1:25" ht="15.75" customHeight="1">
      <c r="A24" s="4">
        <v>20</v>
      </c>
      <c r="B24" s="4" t="s">
        <v>96</v>
      </c>
      <c r="C24" s="4" t="s">
        <v>322</v>
      </c>
      <c r="D24" s="4" t="s">
        <v>323</v>
      </c>
      <c r="E24" s="4" t="s">
        <v>72</v>
      </c>
      <c r="F24" s="4" t="s">
        <v>75</v>
      </c>
      <c r="G24" s="4">
        <v>4</v>
      </c>
      <c r="H24" s="4">
        <v>8</v>
      </c>
      <c r="I24" s="4" t="s">
        <v>80</v>
      </c>
      <c r="J24" s="5">
        <v>0.1</v>
      </c>
      <c r="K24" s="4">
        <f t="shared" si="0"/>
        <v>1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f t="shared" si="1"/>
        <v>9</v>
      </c>
      <c r="U24" s="4" t="s">
        <v>123</v>
      </c>
      <c r="V24" s="4" t="s">
        <v>326</v>
      </c>
      <c r="W24" s="4"/>
      <c r="X24" s="4"/>
      <c r="Y24" s="4" t="s">
        <v>129</v>
      </c>
    </row>
    <row r="25" spans="1:25" ht="15.75" customHeight="1">
      <c r="A25" s="4">
        <v>21</v>
      </c>
      <c r="B25" s="4" t="s">
        <v>96</v>
      </c>
      <c r="C25" s="4" t="s">
        <v>263</v>
      </c>
      <c r="D25" s="4" t="s">
        <v>264</v>
      </c>
      <c r="E25" s="4" t="s">
        <v>72</v>
      </c>
      <c r="F25" s="4" t="s">
        <v>120</v>
      </c>
      <c r="G25" s="4">
        <v>8</v>
      </c>
      <c r="H25" s="4">
        <v>16</v>
      </c>
      <c r="I25" s="4" t="s">
        <v>80</v>
      </c>
      <c r="J25" s="5">
        <v>0.1</v>
      </c>
      <c r="K25" s="4">
        <f t="shared" si="0"/>
        <v>2</v>
      </c>
      <c r="L25" s="4">
        <v>4</v>
      </c>
      <c r="M25" s="4">
        <v>6</v>
      </c>
      <c r="N25" s="4">
        <v>8</v>
      </c>
      <c r="O25" s="4">
        <v>12</v>
      </c>
      <c r="P25" s="4">
        <v>104</v>
      </c>
      <c r="Q25" s="4">
        <v>135</v>
      </c>
      <c r="R25" s="4">
        <v>181</v>
      </c>
      <c r="S25" s="4">
        <v>141</v>
      </c>
      <c r="T25" s="4">
        <f t="shared" si="1"/>
        <v>579</v>
      </c>
      <c r="U25" s="4" t="s">
        <v>123</v>
      </c>
      <c r="V25" s="4" t="s">
        <v>329</v>
      </c>
      <c r="W25" s="4"/>
      <c r="X25" s="4"/>
      <c r="Y25" s="4" t="s">
        <v>129</v>
      </c>
    </row>
    <row r="26" spans="1:25" ht="15.75" customHeight="1">
      <c r="A26" s="4">
        <v>22</v>
      </c>
      <c r="B26" s="4" t="s">
        <v>96</v>
      </c>
      <c r="C26" s="4" t="s">
        <v>263</v>
      </c>
      <c r="D26" s="4" t="s">
        <v>269</v>
      </c>
      <c r="E26" s="4" t="s">
        <v>72</v>
      </c>
      <c r="F26" s="4" t="s">
        <v>120</v>
      </c>
      <c r="G26" s="4">
        <v>12</v>
      </c>
      <c r="H26" s="4">
        <v>24</v>
      </c>
      <c r="I26" s="4" t="s">
        <v>80</v>
      </c>
      <c r="J26" s="5">
        <v>0.1</v>
      </c>
      <c r="K26" s="4">
        <f t="shared" si="0"/>
        <v>3</v>
      </c>
      <c r="L26" s="4">
        <v>6</v>
      </c>
      <c r="M26" s="4">
        <v>9</v>
      </c>
      <c r="N26" s="4">
        <v>12</v>
      </c>
      <c r="O26" s="4">
        <v>18</v>
      </c>
      <c r="P26" s="4">
        <v>156</v>
      </c>
      <c r="Q26" s="4">
        <v>202</v>
      </c>
      <c r="R26" s="4">
        <v>271</v>
      </c>
      <c r="S26" s="4">
        <v>212</v>
      </c>
      <c r="T26" s="4">
        <f t="shared" si="1"/>
        <v>868</v>
      </c>
      <c r="U26" s="4" t="s">
        <v>123</v>
      </c>
      <c r="V26" s="4" t="s">
        <v>329</v>
      </c>
      <c r="W26" s="4"/>
      <c r="X26" s="4"/>
      <c r="Y26" s="4" t="s">
        <v>129</v>
      </c>
    </row>
    <row r="27" spans="1:25" ht="15.75" customHeight="1">
      <c r="A27" s="4">
        <v>23</v>
      </c>
      <c r="B27" s="4" t="s">
        <v>96</v>
      </c>
      <c r="C27" s="4" t="s">
        <v>263</v>
      </c>
      <c r="D27" s="4" t="s">
        <v>272</v>
      </c>
      <c r="E27" s="4" t="s">
        <v>72</v>
      </c>
      <c r="F27" s="4" t="s">
        <v>120</v>
      </c>
      <c r="G27" s="4">
        <v>12</v>
      </c>
      <c r="H27" s="4">
        <v>24</v>
      </c>
      <c r="I27" s="4" t="s">
        <v>80</v>
      </c>
      <c r="J27" s="5">
        <v>0.1</v>
      </c>
      <c r="K27" s="4">
        <f t="shared" si="0"/>
        <v>3</v>
      </c>
      <c r="L27" s="4">
        <v>6</v>
      </c>
      <c r="M27" s="4">
        <v>9</v>
      </c>
      <c r="N27" s="4">
        <v>12</v>
      </c>
      <c r="O27" s="4">
        <v>18</v>
      </c>
      <c r="P27" s="4">
        <v>156</v>
      </c>
      <c r="Q27" s="4">
        <v>202</v>
      </c>
      <c r="R27" s="4">
        <v>271</v>
      </c>
      <c r="S27" s="4">
        <v>212</v>
      </c>
      <c r="T27" s="4">
        <f t="shared" si="1"/>
        <v>868</v>
      </c>
      <c r="U27" s="4" t="s">
        <v>123</v>
      </c>
      <c r="V27" s="4" t="s">
        <v>329</v>
      </c>
      <c r="W27" s="4"/>
      <c r="X27" s="4"/>
      <c r="Y27" s="4" t="s">
        <v>129</v>
      </c>
    </row>
    <row r="28" spans="1:25" ht="15.75" customHeight="1">
      <c r="A28" s="4">
        <v>24</v>
      </c>
      <c r="B28" s="4" t="s">
        <v>96</v>
      </c>
      <c r="C28" s="4" t="s">
        <v>276</v>
      </c>
      <c r="D28" s="4" t="s">
        <v>277</v>
      </c>
      <c r="E28" s="4" t="s">
        <v>152</v>
      </c>
      <c r="F28" s="4" t="s">
        <v>75</v>
      </c>
      <c r="G28" s="4">
        <v>8</v>
      </c>
      <c r="H28" s="4">
        <v>12</v>
      </c>
      <c r="I28" s="4" t="s">
        <v>80</v>
      </c>
      <c r="J28" s="5">
        <v>0.1</v>
      </c>
      <c r="K28" s="4">
        <f t="shared" si="0"/>
        <v>2</v>
      </c>
      <c r="L28" s="4">
        <v>2</v>
      </c>
      <c r="M28" s="4">
        <v>3</v>
      </c>
      <c r="N28" s="4">
        <v>4</v>
      </c>
      <c r="O28" s="4">
        <v>6</v>
      </c>
      <c r="P28" s="4">
        <v>52</v>
      </c>
      <c r="Q28" s="4">
        <v>68</v>
      </c>
      <c r="R28" s="4">
        <v>91</v>
      </c>
      <c r="S28" s="4">
        <v>71</v>
      </c>
      <c r="T28" s="4">
        <f t="shared" si="1"/>
        <v>296</v>
      </c>
      <c r="U28" s="4" t="s">
        <v>123</v>
      </c>
      <c r="V28" s="4" t="s">
        <v>339</v>
      </c>
      <c r="W28" s="4"/>
      <c r="X28" s="4"/>
      <c r="Y28" s="4" t="s">
        <v>129</v>
      </c>
    </row>
    <row r="29" spans="1:25" ht="15.75" customHeight="1">
      <c r="A29" s="4">
        <v>25</v>
      </c>
      <c r="B29" s="4" t="s">
        <v>96</v>
      </c>
      <c r="C29" s="4" t="s">
        <v>280</v>
      </c>
      <c r="D29" s="4" t="s">
        <v>281</v>
      </c>
      <c r="E29" s="4" t="s">
        <v>72</v>
      </c>
      <c r="F29" s="4" t="s">
        <v>75</v>
      </c>
      <c r="G29" s="4">
        <v>24</v>
      </c>
      <c r="H29" s="4">
        <v>48</v>
      </c>
      <c r="I29" s="4" t="s">
        <v>80</v>
      </c>
      <c r="J29" s="5">
        <v>0.1</v>
      </c>
      <c r="K29" s="4">
        <f t="shared" si="0"/>
        <v>5</v>
      </c>
      <c r="L29" s="4">
        <v>12</v>
      </c>
      <c r="M29" s="4">
        <v>18</v>
      </c>
      <c r="N29" s="4">
        <v>24</v>
      </c>
      <c r="O29" s="4">
        <v>36</v>
      </c>
      <c r="P29" s="4">
        <v>311</v>
      </c>
      <c r="Q29" s="4">
        <v>403</v>
      </c>
      <c r="R29" s="4">
        <v>542</v>
      </c>
      <c r="S29" s="4">
        <v>423</v>
      </c>
      <c r="T29" s="4">
        <f t="shared" si="1"/>
        <v>1732</v>
      </c>
      <c r="U29" s="4" t="s">
        <v>123</v>
      </c>
      <c r="V29" s="4" t="s">
        <v>345</v>
      </c>
      <c r="W29" s="4"/>
      <c r="X29" s="4"/>
      <c r="Y29" s="4" t="s">
        <v>129</v>
      </c>
    </row>
    <row r="30" spans="1:25" ht="15.75" customHeight="1">
      <c r="A30" s="4">
        <v>26</v>
      </c>
      <c r="B30" s="4" t="s">
        <v>96</v>
      </c>
      <c r="C30" s="4" t="s">
        <v>280</v>
      </c>
      <c r="D30" s="4" t="s">
        <v>284</v>
      </c>
      <c r="E30" s="4" t="s">
        <v>72</v>
      </c>
      <c r="F30" s="4" t="s">
        <v>75</v>
      </c>
      <c r="G30" s="4">
        <v>16</v>
      </c>
      <c r="H30" s="4">
        <v>32</v>
      </c>
      <c r="I30" s="4" t="s">
        <v>80</v>
      </c>
      <c r="J30" s="5">
        <v>0.1</v>
      </c>
      <c r="K30" s="4">
        <f t="shared" si="0"/>
        <v>4</v>
      </c>
      <c r="L30" s="4">
        <v>4</v>
      </c>
      <c r="M30" s="4">
        <v>6</v>
      </c>
      <c r="N30" s="4">
        <v>8</v>
      </c>
      <c r="O30" s="4">
        <v>12</v>
      </c>
      <c r="P30" s="4">
        <v>104</v>
      </c>
      <c r="Q30" s="4">
        <v>135</v>
      </c>
      <c r="R30" s="4">
        <v>181</v>
      </c>
      <c r="S30" s="4">
        <v>141</v>
      </c>
      <c r="T30" s="4">
        <f t="shared" si="1"/>
        <v>597</v>
      </c>
      <c r="U30" s="4" t="s">
        <v>123</v>
      </c>
      <c r="V30" s="4" t="s">
        <v>353</v>
      </c>
      <c r="W30" s="4"/>
      <c r="X30" s="4"/>
      <c r="Y30" s="4" t="s">
        <v>129</v>
      </c>
    </row>
    <row r="31" spans="1:25" ht="15.75" customHeight="1">
      <c r="A31" s="4">
        <v>27</v>
      </c>
      <c r="B31" s="4" t="s">
        <v>96</v>
      </c>
      <c r="C31" s="4" t="s">
        <v>355</v>
      </c>
      <c r="D31" s="4" t="s">
        <v>356</v>
      </c>
      <c r="E31" s="4" t="s">
        <v>72</v>
      </c>
      <c r="F31" s="4" t="s">
        <v>120</v>
      </c>
      <c r="G31" s="4">
        <v>8</v>
      </c>
      <c r="H31" s="4">
        <v>14</v>
      </c>
      <c r="I31" s="4" t="s">
        <v>80</v>
      </c>
      <c r="J31" s="5">
        <v>0.1</v>
      </c>
      <c r="K31" s="4">
        <f t="shared" si="0"/>
        <v>2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f t="shared" si="1"/>
        <v>16</v>
      </c>
      <c r="U31" s="4" t="s">
        <v>123</v>
      </c>
      <c r="V31" s="4" t="s">
        <v>361</v>
      </c>
      <c r="W31" s="4"/>
      <c r="X31" s="4"/>
      <c r="Y31" s="4" t="s">
        <v>129</v>
      </c>
    </row>
    <row r="32" spans="1:25" ht="15.75" customHeight="1">
      <c r="A32" s="4">
        <v>28</v>
      </c>
      <c r="B32" s="4" t="s">
        <v>96</v>
      </c>
      <c r="C32" s="4" t="s">
        <v>288</v>
      </c>
      <c r="D32" s="4" t="s">
        <v>290</v>
      </c>
      <c r="E32" s="4" t="s">
        <v>72</v>
      </c>
      <c r="F32" s="4" t="s">
        <v>120</v>
      </c>
      <c r="G32" s="4">
        <v>8</v>
      </c>
      <c r="H32" s="4">
        <v>16</v>
      </c>
      <c r="I32" s="4" t="s">
        <v>80</v>
      </c>
      <c r="J32" s="5">
        <v>0.1</v>
      </c>
      <c r="K32" s="4">
        <f t="shared" si="0"/>
        <v>2</v>
      </c>
      <c r="L32" s="4">
        <v>4</v>
      </c>
      <c r="M32" s="4">
        <v>6</v>
      </c>
      <c r="N32" s="4">
        <v>8</v>
      </c>
      <c r="O32" s="4">
        <v>10</v>
      </c>
      <c r="P32" s="4">
        <v>104</v>
      </c>
      <c r="Q32" s="4">
        <v>132</v>
      </c>
      <c r="R32" s="4">
        <v>174</v>
      </c>
      <c r="S32" s="4">
        <v>137</v>
      </c>
      <c r="T32" s="4">
        <f t="shared" si="1"/>
        <v>565</v>
      </c>
      <c r="U32" s="4" t="s">
        <v>123</v>
      </c>
      <c r="V32" s="4" t="s">
        <v>369</v>
      </c>
      <c r="W32" s="4"/>
      <c r="X32" s="4"/>
      <c r="Y32" s="4" t="s">
        <v>129</v>
      </c>
    </row>
    <row r="33" spans="1:25" ht="15.75" customHeight="1">
      <c r="A33" s="4">
        <v>29</v>
      </c>
      <c r="B33" s="4" t="s">
        <v>96</v>
      </c>
      <c r="C33" s="4" t="s">
        <v>293</v>
      </c>
      <c r="D33" s="4" t="s">
        <v>294</v>
      </c>
      <c r="E33" s="4" t="s">
        <v>72</v>
      </c>
      <c r="F33" s="4" t="s">
        <v>75</v>
      </c>
      <c r="G33" s="4">
        <v>8</v>
      </c>
      <c r="H33" s="4">
        <v>16</v>
      </c>
      <c r="I33" s="4" t="s">
        <v>80</v>
      </c>
      <c r="J33" s="5">
        <v>0.1</v>
      </c>
      <c r="K33" s="4">
        <f t="shared" si="0"/>
        <v>2</v>
      </c>
      <c r="L33" s="4">
        <v>2</v>
      </c>
      <c r="M33" s="4">
        <v>3</v>
      </c>
      <c r="N33" s="4">
        <v>4</v>
      </c>
      <c r="O33" s="4">
        <v>6</v>
      </c>
      <c r="P33" s="4">
        <v>52</v>
      </c>
      <c r="Q33" s="4">
        <v>68</v>
      </c>
      <c r="R33" s="4">
        <v>91</v>
      </c>
      <c r="S33" s="4">
        <v>71</v>
      </c>
      <c r="T33" s="4">
        <f t="shared" si="1"/>
        <v>300</v>
      </c>
      <c r="U33" s="4" t="s">
        <v>123</v>
      </c>
      <c r="V33" s="4" t="s">
        <v>380</v>
      </c>
      <c r="W33" s="4"/>
      <c r="X33" s="4"/>
      <c r="Y33" s="4" t="s">
        <v>129</v>
      </c>
    </row>
    <row r="34" spans="1:25" ht="15.75" customHeight="1">
      <c r="A34" s="4">
        <v>30</v>
      </c>
      <c r="B34" s="4" t="s">
        <v>304</v>
      </c>
      <c r="C34" s="4" t="s">
        <v>385</v>
      </c>
      <c r="D34" s="4" t="s">
        <v>386</v>
      </c>
      <c r="E34" s="4" t="s">
        <v>171</v>
      </c>
      <c r="F34" s="4" t="s">
        <v>120</v>
      </c>
      <c r="G34" s="4">
        <v>4</v>
      </c>
      <c r="H34" s="4">
        <v>8</v>
      </c>
      <c r="I34" s="4" t="s">
        <v>114</v>
      </c>
      <c r="J34" s="5">
        <v>0.1</v>
      </c>
      <c r="K34" s="4">
        <f t="shared" si="0"/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f t="shared" si="1"/>
        <v>8</v>
      </c>
      <c r="U34" s="4" t="s">
        <v>392</v>
      </c>
      <c r="V34" s="4" t="s">
        <v>393</v>
      </c>
      <c r="W34" s="4"/>
      <c r="X34" s="4"/>
      <c r="Y34" s="4" t="s">
        <v>129</v>
      </c>
    </row>
    <row r="35" spans="1:25" ht="15.75" customHeight="1">
      <c r="A35" s="4">
        <v>31</v>
      </c>
      <c r="B35" s="4" t="s">
        <v>304</v>
      </c>
      <c r="C35" s="4" t="s">
        <v>399</v>
      </c>
      <c r="D35" s="4" t="s">
        <v>400</v>
      </c>
      <c r="E35" s="4" t="s">
        <v>72</v>
      </c>
      <c r="F35" s="4" t="s">
        <v>120</v>
      </c>
      <c r="G35" s="4">
        <v>10</v>
      </c>
      <c r="H35" s="4">
        <v>20</v>
      </c>
      <c r="I35" s="4" t="s">
        <v>80</v>
      </c>
      <c r="J35" s="5">
        <v>0.1</v>
      </c>
      <c r="K35" s="4">
        <f t="shared" si="0"/>
        <v>2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f t="shared" si="1"/>
        <v>22</v>
      </c>
      <c r="U35" s="4" t="s">
        <v>407</v>
      </c>
      <c r="V35" s="4" t="s">
        <v>409</v>
      </c>
      <c r="W35" s="4"/>
      <c r="X35" s="4"/>
      <c r="Y35" s="4" t="s">
        <v>129</v>
      </c>
    </row>
    <row r="36" spans="1:25" ht="15.75" customHeight="1">
      <c r="A36" s="4">
        <v>32</v>
      </c>
      <c r="B36" s="4" t="s">
        <v>304</v>
      </c>
      <c r="C36" s="4" t="s">
        <v>305</v>
      </c>
      <c r="D36" s="4" t="s">
        <v>306</v>
      </c>
      <c r="E36" s="4" t="s">
        <v>72</v>
      </c>
      <c r="F36" s="4" t="s">
        <v>75</v>
      </c>
      <c r="G36" s="4">
        <v>60</v>
      </c>
      <c r="H36" s="4">
        <v>120</v>
      </c>
      <c r="I36" s="4" t="s">
        <v>80</v>
      </c>
      <c r="J36" s="5">
        <v>0.1</v>
      </c>
      <c r="K36" s="4">
        <f t="shared" si="0"/>
        <v>12</v>
      </c>
      <c r="L36" s="4">
        <v>6</v>
      </c>
      <c r="M36" s="4">
        <v>8</v>
      </c>
      <c r="N36" s="4">
        <v>12</v>
      </c>
      <c r="O36" s="4">
        <v>16</v>
      </c>
      <c r="P36" s="4">
        <v>150</v>
      </c>
      <c r="Q36" s="4">
        <v>188</v>
      </c>
      <c r="R36" s="4">
        <v>251</v>
      </c>
      <c r="S36" s="4">
        <v>194</v>
      </c>
      <c r="T36" s="4">
        <f t="shared" si="1"/>
        <v>915</v>
      </c>
      <c r="U36" s="4" t="s">
        <v>407</v>
      </c>
      <c r="V36" s="4" t="s">
        <v>420</v>
      </c>
      <c r="W36" s="4"/>
      <c r="X36" s="4"/>
      <c r="Y36" s="4" t="s">
        <v>129</v>
      </c>
    </row>
    <row r="37" spans="1:25" ht="15.75" customHeight="1">
      <c r="A37" s="4">
        <v>33</v>
      </c>
      <c r="B37" s="4" t="s">
        <v>304</v>
      </c>
      <c r="C37" s="4" t="s">
        <v>305</v>
      </c>
      <c r="D37" s="4" t="s">
        <v>310</v>
      </c>
      <c r="E37" s="4" t="s">
        <v>72</v>
      </c>
      <c r="F37" s="4" t="s">
        <v>75</v>
      </c>
      <c r="G37" s="4">
        <v>40</v>
      </c>
      <c r="H37" s="4">
        <v>80</v>
      </c>
      <c r="I37" s="4" t="s">
        <v>80</v>
      </c>
      <c r="J37" s="5">
        <v>0.1</v>
      </c>
      <c r="K37" s="4">
        <f t="shared" si="0"/>
        <v>8</v>
      </c>
      <c r="L37" s="4">
        <v>4</v>
      </c>
      <c r="M37" s="4">
        <v>6</v>
      </c>
      <c r="N37" s="4">
        <v>8</v>
      </c>
      <c r="O37" s="4">
        <v>12</v>
      </c>
      <c r="P37" s="4">
        <v>104</v>
      </c>
      <c r="Q37" s="4">
        <v>135</v>
      </c>
      <c r="R37" s="4">
        <v>181</v>
      </c>
      <c r="S37" s="4">
        <v>141</v>
      </c>
      <c r="T37" s="4">
        <f t="shared" si="1"/>
        <v>649</v>
      </c>
      <c r="U37" s="4" t="s">
        <v>407</v>
      </c>
      <c r="V37" s="4" t="s">
        <v>430</v>
      </c>
      <c r="W37" s="4"/>
      <c r="X37" s="4"/>
      <c r="Y37" s="4" t="s">
        <v>129</v>
      </c>
    </row>
    <row r="38" spans="1:25" ht="15.75" customHeight="1">
      <c r="A38" s="4">
        <v>34</v>
      </c>
      <c r="B38" s="4" t="s">
        <v>304</v>
      </c>
      <c r="C38" s="4" t="s">
        <v>317</v>
      </c>
      <c r="D38" s="4" t="s">
        <v>333</v>
      </c>
      <c r="E38" s="4" t="s">
        <v>72</v>
      </c>
      <c r="F38" s="4" t="s">
        <v>75</v>
      </c>
      <c r="G38" s="4">
        <v>8</v>
      </c>
      <c r="H38" s="4">
        <v>12</v>
      </c>
      <c r="I38" s="4" t="s">
        <v>80</v>
      </c>
      <c r="J38" s="5">
        <v>0.1</v>
      </c>
      <c r="K38" s="4">
        <f t="shared" si="0"/>
        <v>2</v>
      </c>
      <c r="L38" s="4">
        <v>4</v>
      </c>
      <c r="M38" s="4">
        <v>6</v>
      </c>
      <c r="N38" s="4">
        <v>8</v>
      </c>
      <c r="O38" s="4">
        <v>10</v>
      </c>
      <c r="P38" s="4">
        <v>104</v>
      </c>
      <c r="Q38" s="4">
        <v>132</v>
      </c>
      <c r="R38" s="4">
        <v>174</v>
      </c>
      <c r="S38" s="4">
        <v>137</v>
      </c>
      <c r="T38" s="4">
        <f t="shared" si="1"/>
        <v>561</v>
      </c>
      <c r="U38" s="4" t="s">
        <v>123</v>
      </c>
      <c r="V38" s="4" t="s">
        <v>432</v>
      </c>
      <c r="W38" s="4" t="s">
        <v>433</v>
      </c>
      <c r="X38" s="4"/>
      <c r="Y38" s="4" t="s">
        <v>129</v>
      </c>
    </row>
    <row r="39" spans="1:25" ht="15.75" customHeight="1">
      <c r="A39" s="4">
        <v>35</v>
      </c>
      <c r="B39" s="4" t="s">
        <v>304</v>
      </c>
      <c r="C39" s="4" t="s">
        <v>317</v>
      </c>
      <c r="D39" s="4" t="s">
        <v>335</v>
      </c>
      <c r="E39" s="4" t="s">
        <v>72</v>
      </c>
      <c r="F39" s="4" t="s">
        <v>75</v>
      </c>
      <c r="G39" s="4">
        <v>8</v>
      </c>
      <c r="H39" s="4">
        <v>12</v>
      </c>
      <c r="I39" s="4" t="s">
        <v>80</v>
      </c>
      <c r="J39" s="5">
        <v>0.1</v>
      </c>
      <c r="K39" s="4">
        <f t="shared" si="0"/>
        <v>2</v>
      </c>
      <c r="L39" s="4">
        <v>2</v>
      </c>
      <c r="M39" s="4">
        <v>3</v>
      </c>
      <c r="N39" s="4">
        <v>4</v>
      </c>
      <c r="O39" s="4">
        <v>6</v>
      </c>
      <c r="P39" s="4">
        <v>52</v>
      </c>
      <c r="Q39" s="4">
        <v>68</v>
      </c>
      <c r="R39" s="4">
        <v>91</v>
      </c>
      <c r="S39" s="4">
        <v>71</v>
      </c>
      <c r="T39" s="4">
        <f t="shared" si="1"/>
        <v>296</v>
      </c>
      <c r="U39" s="4" t="s">
        <v>123</v>
      </c>
      <c r="V39" s="4" t="s">
        <v>432</v>
      </c>
      <c r="W39" s="4" t="s">
        <v>433</v>
      </c>
      <c r="X39" s="4"/>
      <c r="Y39" s="4" t="s">
        <v>129</v>
      </c>
    </row>
    <row r="40" spans="1:25" ht="15.75" customHeight="1">
      <c r="A40" s="4">
        <v>36</v>
      </c>
      <c r="B40" s="4" t="s">
        <v>304</v>
      </c>
      <c r="C40" s="4" t="s">
        <v>317</v>
      </c>
      <c r="D40" s="4" t="s">
        <v>318</v>
      </c>
      <c r="E40" s="4" t="s">
        <v>72</v>
      </c>
      <c r="F40" s="4" t="s">
        <v>75</v>
      </c>
      <c r="G40" s="4">
        <v>12</v>
      </c>
      <c r="H40" s="4">
        <v>20</v>
      </c>
      <c r="I40" s="4" t="s">
        <v>80</v>
      </c>
      <c r="J40" s="5">
        <v>0.1</v>
      </c>
      <c r="K40" s="4">
        <f t="shared" si="0"/>
        <v>2</v>
      </c>
      <c r="L40" s="4">
        <v>6</v>
      </c>
      <c r="M40" s="4">
        <v>8</v>
      </c>
      <c r="N40" s="4">
        <v>10</v>
      </c>
      <c r="O40" s="4">
        <v>12</v>
      </c>
      <c r="P40" s="4">
        <v>148</v>
      </c>
      <c r="Q40" s="4">
        <v>181</v>
      </c>
      <c r="R40" s="4">
        <v>232</v>
      </c>
      <c r="S40" s="4">
        <v>176</v>
      </c>
      <c r="T40" s="4">
        <f t="shared" si="1"/>
        <v>759</v>
      </c>
      <c r="U40" s="4" t="s">
        <v>123</v>
      </c>
      <c r="V40" s="4" t="s">
        <v>432</v>
      </c>
      <c r="W40" s="4" t="s">
        <v>433</v>
      </c>
      <c r="X40" s="4"/>
      <c r="Y40" s="4" t="s">
        <v>129</v>
      </c>
    </row>
    <row r="41" spans="1:25" ht="15.75" customHeight="1">
      <c r="A41" s="4">
        <v>37</v>
      </c>
      <c r="B41" s="4" t="s">
        <v>304</v>
      </c>
      <c r="C41" s="4" t="s">
        <v>317</v>
      </c>
      <c r="D41" s="4" t="s">
        <v>434</v>
      </c>
      <c r="E41" s="4" t="s">
        <v>72</v>
      </c>
      <c r="F41" s="4" t="s">
        <v>75</v>
      </c>
      <c r="G41" s="4">
        <v>6</v>
      </c>
      <c r="H41" s="4">
        <v>10</v>
      </c>
      <c r="I41" s="4" t="s">
        <v>80</v>
      </c>
      <c r="J41" s="5">
        <v>0.1</v>
      </c>
      <c r="K41" s="4">
        <f t="shared" si="0"/>
        <v>1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f t="shared" si="1"/>
        <v>11</v>
      </c>
      <c r="U41" s="4" t="s">
        <v>123</v>
      </c>
      <c r="V41" s="4" t="s">
        <v>432</v>
      </c>
      <c r="W41" s="4" t="s">
        <v>433</v>
      </c>
      <c r="X41" s="4"/>
      <c r="Y41" s="4" t="s">
        <v>129</v>
      </c>
    </row>
    <row r="42" spans="1:25" ht="15.75" customHeight="1">
      <c r="A42" s="4">
        <v>38</v>
      </c>
      <c r="B42" s="4" t="s">
        <v>304</v>
      </c>
      <c r="C42" s="4" t="s">
        <v>317</v>
      </c>
      <c r="D42" s="4" t="s">
        <v>325</v>
      </c>
      <c r="E42" s="4" t="s">
        <v>72</v>
      </c>
      <c r="F42" s="4" t="s">
        <v>75</v>
      </c>
      <c r="G42" s="4">
        <v>12</v>
      </c>
      <c r="H42" s="4">
        <v>20</v>
      </c>
      <c r="I42" s="4" t="s">
        <v>80</v>
      </c>
      <c r="J42" s="5">
        <v>0.1</v>
      </c>
      <c r="K42" s="4">
        <f t="shared" si="0"/>
        <v>2</v>
      </c>
      <c r="L42" s="4">
        <v>6</v>
      </c>
      <c r="M42" s="4">
        <v>8</v>
      </c>
      <c r="N42" s="4">
        <v>10</v>
      </c>
      <c r="O42" s="4">
        <v>12</v>
      </c>
      <c r="P42" s="4">
        <v>148</v>
      </c>
      <c r="Q42" s="4">
        <v>181</v>
      </c>
      <c r="R42" s="4">
        <v>232</v>
      </c>
      <c r="S42" s="4">
        <v>176</v>
      </c>
      <c r="T42" s="4">
        <f t="shared" si="1"/>
        <v>759</v>
      </c>
      <c r="U42" s="4" t="s">
        <v>123</v>
      </c>
      <c r="V42" s="4" t="s">
        <v>432</v>
      </c>
      <c r="W42" s="4" t="s">
        <v>433</v>
      </c>
      <c r="X42" s="4"/>
      <c r="Y42" s="4" t="s">
        <v>129</v>
      </c>
    </row>
    <row r="43" spans="1:25" ht="15.75" customHeight="1">
      <c r="A43" s="4">
        <v>39</v>
      </c>
      <c r="B43" s="4" t="s">
        <v>304</v>
      </c>
      <c r="C43" s="4" t="s">
        <v>317</v>
      </c>
      <c r="D43" s="4" t="s">
        <v>328</v>
      </c>
      <c r="E43" s="4" t="s">
        <v>72</v>
      </c>
      <c r="F43" s="4" t="s">
        <v>75</v>
      </c>
      <c r="G43" s="4">
        <v>10</v>
      </c>
      <c r="H43" s="4">
        <v>16</v>
      </c>
      <c r="I43" s="4" t="s">
        <v>80</v>
      </c>
      <c r="J43" s="5">
        <v>0.1</v>
      </c>
      <c r="K43" s="4">
        <f t="shared" si="0"/>
        <v>2</v>
      </c>
      <c r="L43" s="4">
        <v>4</v>
      </c>
      <c r="M43" s="4">
        <v>6</v>
      </c>
      <c r="N43" s="4">
        <v>8</v>
      </c>
      <c r="O43" s="4">
        <v>10</v>
      </c>
      <c r="P43" s="4">
        <v>104</v>
      </c>
      <c r="Q43" s="4">
        <v>132</v>
      </c>
      <c r="R43" s="4">
        <v>174</v>
      </c>
      <c r="S43" s="4">
        <v>137</v>
      </c>
      <c r="T43" s="4">
        <f t="shared" si="1"/>
        <v>565</v>
      </c>
      <c r="U43" s="4" t="s">
        <v>123</v>
      </c>
      <c r="V43" s="4" t="s">
        <v>432</v>
      </c>
      <c r="W43" s="4" t="s">
        <v>433</v>
      </c>
      <c r="X43" s="4"/>
      <c r="Y43" s="4" t="s">
        <v>129</v>
      </c>
    </row>
    <row r="44" spans="1:25" ht="15.75" customHeight="1">
      <c r="A44" s="4">
        <v>40</v>
      </c>
      <c r="B44" s="4" t="s">
        <v>304</v>
      </c>
      <c r="C44" s="4" t="s">
        <v>317</v>
      </c>
      <c r="D44" s="4" t="s">
        <v>331</v>
      </c>
      <c r="E44" s="4" t="s">
        <v>72</v>
      </c>
      <c r="F44" s="4" t="s">
        <v>75</v>
      </c>
      <c r="G44" s="4">
        <v>10</v>
      </c>
      <c r="H44" s="4">
        <v>16</v>
      </c>
      <c r="I44" s="4" t="s">
        <v>80</v>
      </c>
      <c r="J44" s="5">
        <v>0.1</v>
      </c>
      <c r="K44" s="4">
        <f t="shared" si="0"/>
        <v>2</v>
      </c>
      <c r="L44" s="4">
        <v>4</v>
      </c>
      <c r="M44" s="4">
        <v>6</v>
      </c>
      <c r="N44" s="4">
        <v>8</v>
      </c>
      <c r="O44" s="4">
        <v>10</v>
      </c>
      <c r="P44" s="4">
        <v>104</v>
      </c>
      <c r="Q44" s="4">
        <v>132</v>
      </c>
      <c r="R44" s="4">
        <v>174</v>
      </c>
      <c r="S44" s="4">
        <v>137</v>
      </c>
      <c r="T44" s="4">
        <f t="shared" si="1"/>
        <v>565</v>
      </c>
      <c r="U44" s="4" t="s">
        <v>123</v>
      </c>
      <c r="V44" s="4" t="s">
        <v>432</v>
      </c>
      <c r="W44" s="4" t="s">
        <v>433</v>
      </c>
      <c r="X44" s="4"/>
      <c r="Y44" s="4" t="s">
        <v>129</v>
      </c>
    </row>
    <row r="45" spans="1:25" ht="15.75" customHeight="1">
      <c r="A45" s="4">
        <v>41</v>
      </c>
      <c r="B45" s="4" t="s">
        <v>304</v>
      </c>
      <c r="C45" s="4" t="s">
        <v>435</v>
      </c>
      <c r="D45" s="4" t="s">
        <v>436</v>
      </c>
      <c r="E45" s="4" t="s">
        <v>72</v>
      </c>
      <c r="F45" s="4" t="s">
        <v>75</v>
      </c>
      <c r="G45" s="4">
        <v>15</v>
      </c>
      <c r="H45" s="4">
        <v>20</v>
      </c>
      <c r="I45" s="4" t="s">
        <v>80</v>
      </c>
      <c r="J45" s="5">
        <v>0.1</v>
      </c>
      <c r="K45" s="4">
        <f t="shared" si="0"/>
        <v>2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f t="shared" si="1"/>
        <v>22</v>
      </c>
      <c r="U45" s="4" t="s">
        <v>392</v>
      </c>
      <c r="V45" s="4" t="s">
        <v>437</v>
      </c>
      <c r="W45" s="4" t="s">
        <v>438</v>
      </c>
      <c r="X45" s="4"/>
      <c r="Y45" s="4" t="s">
        <v>129</v>
      </c>
    </row>
    <row r="46" spans="1:25" ht="15.75" customHeight="1">
      <c r="A46" s="4">
        <v>42</v>
      </c>
      <c r="B46" s="4" t="s">
        <v>304</v>
      </c>
      <c r="C46" s="4" t="s">
        <v>336</v>
      </c>
      <c r="D46" s="4" t="s">
        <v>337</v>
      </c>
      <c r="E46" s="4" t="s">
        <v>72</v>
      </c>
      <c r="F46" s="4" t="s">
        <v>75</v>
      </c>
      <c r="G46" s="4">
        <v>8</v>
      </c>
      <c r="H46" s="4">
        <v>14</v>
      </c>
      <c r="I46" s="4" t="s">
        <v>80</v>
      </c>
      <c r="J46" s="5">
        <v>0.1</v>
      </c>
      <c r="K46" s="4">
        <f t="shared" si="0"/>
        <v>2</v>
      </c>
      <c r="L46" s="4">
        <v>2</v>
      </c>
      <c r="M46" s="4">
        <v>3</v>
      </c>
      <c r="N46" s="4">
        <v>4</v>
      </c>
      <c r="O46" s="4">
        <v>6</v>
      </c>
      <c r="P46" s="4">
        <v>52</v>
      </c>
      <c r="Q46" s="4">
        <v>68</v>
      </c>
      <c r="R46" s="4">
        <v>91</v>
      </c>
      <c r="S46" s="4">
        <v>71</v>
      </c>
      <c r="T46" s="4">
        <f t="shared" si="1"/>
        <v>298</v>
      </c>
      <c r="U46" s="4" t="s">
        <v>123</v>
      </c>
      <c r="V46" s="4" t="s">
        <v>439</v>
      </c>
      <c r="W46" s="4"/>
      <c r="X46" s="4"/>
      <c r="Y46" s="4" t="s">
        <v>129</v>
      </c>
    </row>
    <row r="47" spans="1:25" ht="15.75" customHeight="1">
      <c r="A47" s="4">
        <v>43</v>
      </c>
      <c r="B47" s="4" t="s">
        <v>304</v>
      </c>
      <c r="C47" s="4" t="s">
        <v>341</v>
      </c>
      <c r="D47" s="4" t="s">
        <v>342</v>
      </c>
      <c r="E47" s="4" t="s">
        <v>72</v>
      </c>
      <c r="F47" s="4" t="s">
        <v>75</v>
      </c>
      <c r="G47" s="4">
        <v>12</v>
      </c>
      <c r="H47" s="4">
        <v>20</v>
      </c>
      <c r="I47" s="4" t="s">
        <v>80</v>
      </c>
      <c r="J47" s="5">
        <v>0.1</v>
      </c>
      <c r="K47" s="4">
        <f t="shared" si="0"/>
        <v>2</v>
      </c>
      <c r="L47" s="4">
        <v>2</v>
      </c>
      <c r="M47" s="4">
        <v>3</v>
      </c>
      <c r="N47" s="4">
        <v>4</v>
      </c>
      <c r="O47" s="4">
        <v>6</v>
      </c>
      <c r="P47" s="4">
        <v>52</v>
      </c>
      <c r="Q47" s="4">
        <v>68</v>
      </c>
      <c r="R47" s="4">
        <v>91</v>
      </c>
      <c r="S47" s="4">
        <v>71</v>
      </c>
      <c r="T47" s="4">
        <f t="shared" si="1"/>
        <v>304</v>
      </c>
      <c r="U47" s="4" t="s">
        <v>274</v>
      </c>
      <c r="V47" s="4" t="s">
        <v>440</v>
      </c>
      <c r="W47" s="4"/>
      <c r="X47" s="4"/>
      <c r="Y47" s="4" t="s">
        <v>129</v>
      </c>
    </row>
    <row r="48" spans="1:25" ht="15.75" customHeight="1">
      <c r="A48" s="4">
        <v>44</v>
      </c>
      <c r="B48" s="4" t="s">
        <v>304</v>
      </c>
      <c r="C48" s="4" t="s">
        <v>441</v>
      </c>
      <c r="D48" s="4" t="s">
        <v>442</v>
      </c>
      <c r="E48" s="4" t="s">
        <v>152</v>
      </c>
      <c r="F48" s="4" t="s">
        <v>120</v>
      </c>
      <c r="G48" s="4">
        <v>2</v>
      </c>
      <c r="H48" s="4">
        <v>4</v>
      </c>
      <c r="I48" s="4" t="s">
        <v>80</v>
      </c>
      <c r="J48" s="5">
        <v>0.1</v>
      </c>
      <c r="K48" s="4">
        <f t="shared" si="0"/>
        <v>1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f t="shared" si="1"/>
        <v>5</v>
      </c>
      <c r="U48" s="4" t="s">
        <v>443</v>
      </c>
      <c r="V48" s="4" t="s">
        <v>444</v>
      </c>
      <c r="W48" s="4"/>
      <c r="X48" s="4"/>
      <c r="Y48" s="4" t="s">
        <v>129</v>
      </c>
    </row>
    <row r="49" spans="1:25" ht="15.75" customHeight="1">
      <c r="A49" s="4">
        <v>45</v>
      </c>
      <c r="B49" s="4" t="s">
        <v>304</v>
      </c>
      <c r="C49" s="4" t="s">
        <v>445</v>
      </c>
      <c r="D49" s="4" t="s">
        <v>446</v>
      </c>
      <c r="E49" s="4" t="s">
        <v>72</v>
      </c>
      <c r="F49" s="4" t="s">
        <v>120</v>
      </c>
      <c r="G49" s="4">
        <v>4</v>
      </c>
      <c r="H49" s="4">
        <v>8</v>
      </c>
      <c r="I49" s="4" t="s">
        <v>80</v>
      </c>
      <c r="J49" s="5">
        <v>0.1</v>
      </c>
      <c r="K49" s="4">
        <f t="shared" si="0"/>
        <v>1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f t="shared" si="1"/>
        <v>9</v>
      </c>
      <c r="U49" s="4" t="s">
        <v>123</v>
      </c>
      <c r="V49" s="4" t="s">
        <v>447</v>
      </c>
      <c r="W49" s="4"/>
      <c r="X49" s="4"/>
      <c r="Y49" s="4" t="s">
        <v>129</v>
      </c>
    </row>
    <row r="50" spans="1:25" ht="15.75" customHeight="1">
      <c r="A50" s="4">
        <v>46</v>
      </c>
      <c r="B50" s="4" t="s">
        <v>304</v>
      </c>
      <c r="C50" s="4" t="s">
        <v>448</v>
      </c>
      <c r="D50" s="4" t="s">
        <v>449</v>
      </c>
      <c r="E50" s="4" t="s">
        <v>72</v>
      </c>
      <c r="F50" s="4" t="s">
        <v>120</v>
      </c>
      <c r="G50" s="4">
        <v>15</v>
      </c>
      <c r="H50" s="4">
        <v>20</v>
      </c>
      <c r="I50" s="4" t="s">
        <v>80</v>
      </c>
      <c r="J50" s="5">
        <v>0.1</v>
      </c>
      <c r="K50" s="4">
        <f t="shared" si="0"/>
        <v>2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f t="shared" si="1"/>
        <v>22</v>
      </c>
      <c r="U50" s="4" t="s">
        <v>392</v>
      </c>
      <c r="V50" s="4" t="s">
        <v>450</v>
      </c>
      <c r="W50" s="4"/>
      <c r="X50" s="4"/>
      <c r="Y50" s="4" t="s">
        <v>129</v>
      </c>
    </row>
    <row r="51" spans="1:25" ht="15.75" customHeight="1">
      <c r="A51" s="4">
        <v>47</v>
      </c>
      <c r="B51" s="4" t="s">
        <v>304</v>
      </c>
      <c r="C51" s="4" t="s">
        <v>451</v>
      </c>
      <c r="D51" s="4" t="s">
        <v>310</v>
      </c>
      <c r="E51" s="4" t="s">
        <v>72</v>
      </c>
      <c r="F51" s="4" t="s">
        <v>75</v>
      </c>
      <c r="G51" s="4">
        <v>16</v>
      </c>
      <c r="H51" s="4">
        <v>28</v>
      </c>
      <c r="I51" s="4" t="s">
        <v>80</v>
      </c>
      <c r="J51" s="5">
        <v>0.1</v>
      </c>
      <c r="K51" s="4">
        <f t="shared" si="0"/>
        <v>3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f t="shared" si="1"/>
        <v>31</v>
      </c>
      <c r="U51" s="4" t="s">
        <v>123</v>
      </c>
      <c r="V51" s="4" t="s">
        <v>452</v>
      </c>
      <c r="W51" s="4"/>
      <c r="X51" s="4"/>
      <c r="Y51" s="4" t="s">
        <v>129</v>
      </c>
    </row>
    <row r="52" spans="1:25" ht="15.75" customHeight="1">
      <c r="A52" s="4">
        <v>48</v>
      </c>
      <c r="B52" s="4" t="s">
        <v>304</v>
      </c>
      <c r="C52" s="4" t="s">
        <v>453</v>
      </c>
      <c r="D52" s="4" t="s">
        <v>454</v>
      </c>
      <c r="E52" s="4" t="s">
        <v>72</v>
      </c>
      <c r="F52" s="4" t="s">
        <v>120</v>
      </c>
      <c r="G52" s="4">
        <v>60</v>
      </c>
      <c r="H52" s="4">
        <v>120</v>
      </c>
      <c r="I52" s="4" t="s">
        <v>80</v>
      </c>
      <c r="J52" s="5">
        <v>0.1</v>
      </c>
      <c r="K52" s="4">
        <f t="shared" si="0"/>
        <v>12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f t="shared" si="1"/>
        <v>132</v>
      </c>
      <c r="U52" s="4" t="s">
        <v>407</v>
      </c>
      <c r="V52" s="4" t="s">
        <v>455</v>
      </c>
      <c r="W52" s="4"/>
      <c r="X52" s="4"/>
      <c r="Y52" s="4" t="s">
        <v>129</v>
      </c>
    </row>
    <row r="53" spans="1:25" ht="15.75" customHeight="1">
      <c r="A53" s="4">
        <v>49</v>
      </c>
      <c r="B53" s="4" t="s">
        <v>304</v>
      </c>
      <c r="C53" s="4" t="s">
        <v>313</v>
      </c>
      <c r="D53" s="4" t="s">
        <v>332</v>
      </c>
      <c r="E53" s="4" t="s">
        <v>72</v>
      </c>
      <c r="F53" s="4" t="s">
        <v>75</v>
      </c>
      <c r="G53" s="4">
        <v>8</v>
      </c>
      <c r="H53" s="4">
        <v>12</v>
      </c>
      <c r="I53" s="4" t="s">
        <v>80</v>
      </c>
      <c r="J53" s="5">
        <v>0.1</v>
      </c>
      <c r="K53" s="4">
        <f t="shared" si="0"/>
        <v>2</v>
      </c>
      <c r="L53" s="4">
        <v>4</v>
      </c>
      <c r="M53" s="4">
        <v>6</v>
      </c>
      <c r="N53" s="4">
        <v>8</v>
      </c>
      <c r="O53" s="4">
        <v>10</v>
      </c>
      <c r="P53" s="4">
        <v>104</v>
      </c>
      <c r="Q53" s="4">
        <v>132</v>
      </c>
      <c r="R53" s="4">
        <v>174</v>
      </c>
      <c r="S53" s="4">
        <v>137</v>
      </c>
      <c r="T53" s="4">
        <f t="shared" si="1"/>
        <v>561</v>
      </c>
      <c r="U53" s="4" t="s">
        <v>123</v>
      </c>
      <c r="V53" s="4" t="s">
        <v>456</v>
      </c>
      <c r="W53" s="4" t="s">
        <v>457</v>
      </c>
      <c r="X53" s="4"/>
      <c r="Y53" s="4" t="s">
        <v>129</v>
      </c>
    </row>
    <row r="54" spans="1:25" ht="15.75" customHeight="1">
      <c r="A54" s="4">
        <v>50</v>
      </c>
      <c r="B54" s="4" t="s">
        <v>304</v>
      </c>
      <c r="C54" s="4" t="s">
        <v>313</v>
      </c>
      <c r="D54" s="4" t="s">
        <v>334</v>
      </c>
      <c r="E54" s="4" t="s">
        <v>72</v>
      </c>
      <c r="F54" s="4" t="s">
        <v>75</v>
      </c>
      <c r="G54" s="4">
        <v>8</v>
      </c>
      <c r="H54" s="4">
        <v>12</v>
      </c>
      <c r="I54" s="4" t="s">
        <v>80</v>
      </c>
      <c r="J54" s="5">
        <v>0.1</v>
      </c>
      <c r="K54" s="4">
        <f t="shared" si="0"/>
        <v>2</v>
      </c>
      <c r="L54" s="4">
        <v>2</v>
      </c>
      <c r="M54" s="4">
        <v>3</v>
      </c>
      <c r="N54" s="4">
        <v>4</v>
      </c>
      <c r="O54" s="4">
        <v>6</v>
      </c>
      <c r="P54" s="4">
        <v>52</v>
      </c>
      <c r="Q54" s="4">
        <v>68</v>
      </c>
      <c r="R54" s="4">
        <v>91</v>
      </c>
      <c r="S54" s="4">
        <v>71</v>
      </c>
      <c r="T54" s="4">
        <f t="shared" si="1"/>
        <v>296</v>
      </c>
      <c r="U54" s="4" t="s">
        <v>123</v>
      </c>
      <c r="V54" s="4" t="s">
        <v>456</v>
      </c>
      <c r="W54" s="4" t="s">
        <v>457</v>
      </c>
      <c r="X54" s="4"/>
      <c r="Y54" s="4" t="s">
        <v>129</v>
      </c>
    </row>
    <row r="55" spans="1:25" ht="15.75" customHeight="1">
      <c r="A55" s="4">
        <v>51</v>
      </c>
      <c r="B55" s="4" t="s">
        <v>304</v>
      </c>
      <c r="C55" s="4" t="s">
        <v>313</v>
      </c>
      <c r="D55" s="4" t="s">
        <v>314</v>
      </c>
      <c r="E55" s="4" t="s">
        <v>72</v>
      </c>
      <c r="F55" s="4" t="s">
        <v>75</v>
      </c>
      <c r="G55" s="4">
        <v>12</v>
      </c>
      <c r="H55" s="4">
        <v>20</v>
      </c>
      <c r="I55" s="4" t="s">
        <v>80</v>
      </c>
      <c r="J55" s="5">
        <v>0.1</v>
      </c>
      <c r="K55" s="4">
        <f t="shared" si="0"/>
        <v>2</v>
      </c>
      <c r="L55" s="4">
        <v>6</v>
      </c>
      <c r="M55" s="4">
        <v>8</v>
      </c>
      <c r="N55" s="4">
        <v>10</v>
      </c>
      <c r="O55" s="4">
        <v>12</v>
      </c>
      <c r="P55" s="4">
        <v>148</v>
      </c>
      <c r="Q55" s="4">
        <v>181</v>
      </c>
      <c r="R55" s="4">
        <v>232</v>
      </c>
      <c r="S55" s="4">
        <v>176</v>
      </c>
      <c r="T55" s="4">
        <f t="shared" si="1"/>
        <v>759</v>
      </c>
      <c r="U55" s="4" t="s">
        <v>123</v>
      </c>
      <c r="V55" s="4" t="s">
        <v>456</v>
      </c>
      <c r="W55" s="4" t="s">
        <v>457</v>
      </c>
      <c r="X55" s="4"/>
      <c r="Y55" s="4" t="s">
        <v>129</v>
      </c>
    </row>
    <row r="56" spans="1:25" ht="15.75" customHeight="1">
      <c r="A56" s="4">
        <v>52</v>
      </c>
      <c r="B56" s="4" t="s">
        <v>304</v>
      </c>
      <c r="C56" s="4" t="s">
        <v>313</v>
      </c>
      <c r="D56" s="4" t="s">
        <v>458</v>
      </c>
      <c r="E56" s="4" t="s">
        <v>72</v>
      </c>
      <c r="F56" s="4" t="s">
        <v>75</v>
      </c>
      <c r="G56" s="4">
        <v>6</v>
      </c>
      <c r="H56" s="4">
        <v>10</v>
      </c>
      <c r="I56" s="4" t="s">
        <v>80</v>
      </c>
      <c r="J56" s="5">
        <v>0.1</v>
      </c>
      <c r="K56" s="4">
        <f t="shared" si="0"/>
        <v>1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f t="shared" si="1"/>
        <v>11</v>
      </c>
      <c r="U56" s="4" t="s">
        <v>123</v>
      </c>
      <c r="V56" s="4" t="s">
        <v>456</v>
      </c>
      <c r="W56" s="4" t="s">
        <v>457</v>
      </c>
      <c r="X56" s="4"/>
      <c r="Y56" s="4" t="s">
        <v>129</v>
      </c>
    </row>
    <row r="57" spans="1:25" ht="15.75" customHeight="1">
      <c r="A57" s="4">
        <v>53</v>
      </c>
      <c r="B57" s="4" t="s">
        <v>304</v>
      </c>
      <c r="C57" s="4" t="s">
        <v>313</v>
      </c>
      <c r="D57" s="4" t="s">
        <v>324</v>
      </c>
      <c r="E57" s="4" t="s">
        <v>72</v>
      </c>
      <c r="F57" s="4" t="s">
        <v>75</v>
      </c>
      <c r="G57" s="4">
        <v>12</v>
      </c>
      <c r="H57" s="4">
        <v>20</v>
      </c>
      <c r="I57" s="4" t="s">
        <v>80</v>
      </c>
      <c r="J57" s="5">
        <v>0.1</v>
      </c>
      <c r="K57" s="4">
        <f t="shared" si="0"/>
        <v>2</v>
      </c>
      <c r="L57" s="4">
        <v>6</v>
      </c>
      <c r="M57" s="4">
        <v>8</v>
      </c>
      <c r="N57" s="4">
        <v>10</v>
      </c>
      <c r="O57" s="4">
        <v>12</v>
      </c>
      <c r="P57" s="4">
        <v>148</v>
      </c>
      <c r="Q57" s="4">
        <v>181</v>
      </c>
      <c r="R57" s="4">
        <v>232</v>
      </c>
      <c r="S57" s="4">
        <v>176</v>
      </c>
      <c r="T57" s="4">
        <f t="shared" si="1"/>
        <v>759</v>
      </c>
      <c r="U57" s="4" t="s">
        <v>123</v>
      </c>
      <c r="V57" s="4" t="s">
        <v>456</v>
      </c>
      <c r="W57" s="4" t="s">
        <v>457</v>
      </c>
      <c r="X57" s="4"/>
      <c r="Y57" s="4" t="s">
        <v>129</v>
      </c>
    </row>
    <row r="58" spans="1:25" ht="15.75" customHeight="1">
      <c r="A58" s="4">
        <v>54</v>
      </c>
      <c r="B58" s="4" t="s">
        <v>304</v>
      </c>
      <c r="C58" s="4" t="s">
        <v>313</v>
      </c>
      <c r="D58" s="4" t="s">
        <v>327</v>
      </c>
      <c r="E58" s="4" t="s">
        <v>72</v>
      </c>
      <c r="F58" s="4" t="s">
        <v>75</v>
      </c>
      <c r="G58" s="4">
        <v>10</v>
      </c>
      <c r="H58" s="4">
        <v>16</v>
      </c>
      <c r="I58" s="4" t="s">
        <v>80</v>
      </c>
      <c r="J58" s="5">
        <v>0.1</v>
      </c>
      <c r="K58" s="4">
        <f t="shared" si="0"/>
        <v>2</v>
      </c>
      <c r="L58" s="4">
        <v>4</v>
      </c>
      <c r="M58" s="4">
        <v>6</v>
      </c>
      <c r="N58" s="4">
        <v>8</v>
      </c>
      <c r="O58" s="4">
        <v>10</v>
      </c>
      <c r="P58" s="4">
        <v>104</v>
      </c>
      <c r="Q58" s="4">
        <v>132</v>
      </c>
      <c r="R58" s="4">
        <v>174</v>
      </c>
      <c r="S58" s="4">
        <v>137</v>
      </c>
      <c r="T58" s="4">
        <f t="shared" si="1"/>
        <v>565</v>
      </c>
      <c r="U58" s="4" t="s">
        <v>123</v>
      </c>
      <c r="V58" s="4" t="s">
        <v>456</v>
      </c>
      <c r="W58" s="4" t="s">
        <v>457</v>
      </c>
      <c r="X58" s="4"/>
      <c r="Y58" s="4" t="s">
        <v>129</v>
      </c>
    </row>
    <row r="59" spans="1:25" ht="15.75" customHeight="1">
      <c r="A59" s="4">
        <v>55</v>
      </c>
      <c r="B59" s="4" t="s">
        <v>124</v>
      </c>
      <c r="C59" s="4" t="s">
        <v>125</v>
      </c>
      <c r="D59" s="4" t="s">
        <v>127</v>
      </c>
      <c r="E59" s="4" t="s">
        <v>72</v>
      </c>
      <c r="F59" s="4" t="s">
        <v>120</v>
      </c>
      <c r="G59" s="4">
        <v>2</v>
      </c>
      <c r="H59" s="4">
        <v>4</v>
      </c>
      <c r="I59" s="4" t="s">
        <v>80</v>
      </c>
      <c r="J59" s="5">
        <v>0.1</v>
      </c>
      <c r="K59" s="4">
        <f t="shared" si="0"/>
        <v>1</v>
      </c>
      <c r="L59" s="4">
        <v>1</v>
      </c>
      <c r="M59" s="4">
        <v>1</v>
      </c>
      <c r="N59" s="4">
        <v>2</v>
      </c>
      <c r="O59" s="4">
        <v>2</v>
      </c>
      <c r="P59" s="4">
        <v>21</v>
      </c>
      <c r="Q59" s="4">
        <v>24</v>
      </c>
      <c r="R59" s="4">
        <v>32</v>
      </c>
      <c r="S59" s="4">
        <v>24</v>
      </c>
      <c r="T59" s="4">
        <f t="shared" si="1"/>
        <v>106</v>
      </c>
      <c r="U59" s="4" t="s">
        <v>459</v>
      </c>
      <c r="V59" s="4" t="s">
        <v>460</v>
      </c>
      <c r="W59" s="4"/>
      <c r="X59" s="4"/>
      <c r="Y59" s="4" t="s">
        <v>129</v>
      </c>
    </row>
    <row r="60" spans="1:25" ht="15.75" customHeight="1">
      <c r="A60" s="4">
        <v>56</v>
      </c>
      <c r="B60" s="4" t="s">
        <v>124</v>
      </c>
      <c r="C60" s="4" t="s">
        <v>461</v>
      </c>
      <c r="D60" s="4" t="s">
        <v>462</v>
      </c>
      <c r="E60" s="4" t="s">
        <v>72</v>
      </c>
      <c r="F60" s="4" t="s">
        <v>120</v>
      </c>
      <c r="G60" s="4">
        <v>20</v>
      </c>
      <c r="H60" s="4">
        <v>30</v>
      </c>
      <c r="I60" s="4" t="s">
        <v>80</v>
      </c>
      <c r="J60" s="5">
        <v>0.1</v>
      </c>
      <c r="K60" s="4">
        <f t="shared" si="0"/>
        <v>3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f t="shared" si="1"/>
        <v>33</v>
      </c>
      <c r="U60" s="4" t="s">
        <v>463</v>
      </c>
      <c r="V60" s="4" t="s">
        <v>464</v>
      </c>
      <c r="W60" s="4"/>
      <c r="X60" s="4"/>
      <c r="Y60" s="4" t="s">
        <v>129</v>
      </c>
    </row>
    <row r="61" spans="1:25" ht="15.75" customHeight="1">
      <c r="A61" s="4">
        <v>57</v>
      </c>
      <c r="B61" s="4" t="s">
        <v>124</v>
      </c>
      <c r="C61" s="4" t="s">
        <v>153</v>
      </c>
      <c r="D61" s="4" t="s">
        <v>154</v>
      </c>
      <c r="E61" s="4" t="s">
        <v>155</v>
      </c>
      <c r="F61" s="4" t="s">
        <v>75</v>
      </c>
      <c r="G61" s="4">
        <v>16</v>
      </c>
      <c r="H61" s="4">
        <v>28</v>
      </c>
      <c r="I61" s="4" t="s">
        <v>80</v>
      </c>
      <c r="J61" s="5">
        <v>0.1</v>
      </c>
      <c r="K61" s="4">
        <f t="shared" si="0"/>
        <v>3</v>
      </c>
      <c r="L61" s="4">
        <v>4</v>
      </c>
      <c r="M61" s="4">
        <v>6</v>
      </c>
      <c r="N61" s="4">
        <v>8</v>
      </c>
      <c r="O61" s="4">
        <v>12</v>
      </c>
      <c r="P61" s="4">
        <v>104</v>
      </c>
      <c r="Q61" s="4">
        <v>135</v>
      </c>
      <c r="R61" s="4">
        <v>181</v>
      </c>
      <c r="S61" s="4">
        <v>141</v>
      </c>
      <c r="T61" s="4">
        <f t="shared" si="1"/>
        <v>592</v>
      </c>
      <c r="U61" s="4" t="s">
        <v>459</v>
      </c>
      <c r="V61" s="4" t="s">
        <v>156</v>
      </c>
      <c r="W61" s="4"/>
      <c r="X61" s="4" t="s">
        <v>465</v>
      </c>
      <c r="Y61" s="4" t="s">
        <v>129</v>
      </c>
    </row>
    <row r="62" spans="1:25" ht="15.75" customHeight="1">
      <c r="A62" s="4">
        <v>58</v>
      </c>
      <c r="B62" s="4" t="s">
        <v>124</v>
      </c>
      <c r="C62" s="4" t="s">
        <v>163</v>
      </c>
      <c r="D62" s="4" t="s">
        <v>168</v>
      </c>
      <c r="E62" s="4" t="s">
        <v>171</v>
      </c>
      <c r="F62" s="4" t="s">
        <v>75</v>
      </c>
      <c r="G62" s="4">
        <v>20</v>
      </c>
      <c r="H62" s="4">
        <v>40</v>
      </c>
      <c r="I62" s="4" t="s">
        <v>114</v>
      </c>
      <c r="J62" s="5">
        <v>0.1</v>
      </c>
      <c r="K62" s="4">
        <f t="shared" si="0"/>
        <v>0</v>
      </c>
      <c r="L62" s="4">
        <v>1</v>
      </c>
      <c r="M62" s="4">
        <v>1</v>
      </c>
      <c r="N62" s="4">
        <v>2</v>
      </c>
      <c r="O62" s="4">
        <v>2</v>
      </c>
      <c r="P62" s="4">
        <v>21</v>
      </c>
      <c r="Q62" s="4">
        <v>24</v>
      </c>
      <c r="R62" s="4">
        <v>32</v>
      </c>
      <c r="S62" s="4">
        <v>24</v>
      </c>
      <c r="T62" s="4">
        <f t="shared" si="1"/>
        <v>141</v>
      </c>
      <c r="U62" s="4" t="s">
        <v>459</v>
      </c>
      <c r="V62" s="4" t="s">
        <v>466</v>
      </c>
      <c r="W62" s="4" t="s">
        <v>467</v>
      </c>
      <c r="X62" s="4" t="s">
        <v>465</v>
      </c>
      <c r="Y62" s="4" t="s">
        <v>129</v>
      </c>
    </row>
    <row r="63" spans="1:25" ht="15.75" customHeight="1">
      <c r="A63" s="4">
        <v>59</v>
      </c>
      <c r="B63" s="4" t="s">
        <v>124</v>
      </c>
      <c r="C63" s="4" t="s">
        <v>133</v>
      </c>
      <c r="D63" s="4" t="s">
        <v>134</v>
      </c>
      <c r="E63" s="4" t="s">
        <v>72</v>
      </c>
      <c r="F63" s="4" t="s">
        <v>120</v>
      </c>
      <c r="G63" s="4">
        <v>6</v>
      </c>
      <c r="H63" s="4">
        <v>12</v>
      </c>
      <c r="I63" s="4" t="s">
        <v>80</v>
      </c>
      <c r="J63" s="5">
        <v>0.1</v>
      </c>
      <c r="K63" s="4">
        <f t="shared" si="0"/>
        <v>2</v>
      </c>
      <c r="L63" s="4">
        <v>2</v>
      </c>
      <c r="M63" s="4">
        <v>3</v>
      </c>
      <c r="N63" s="4">
        <v>4</v>
      </c>
      <c r="O63" s="4">
        <v>6</v>
      </c>
      <c r="P63" s="4">
        <v>52</v>
      </c>
      <c r="Q63" s="4">
        <v>68</v>
      </c>
      <c r="R63" s="4">
        <v>91</v>
      </c>
      <c r="S63" s="4">
        <v>71</v>
      </c>
      <c r="T63" s="4">
        <f t="shared" si="1"/>
        <v>296</v>
      </c>
      <c r="U63" s="4" t="s">
        <v>463</v>
      </c>
      <c r="V63" s="4" t="s">
        <v>468</v>
      </c>
      <c r="W63" s="4"/>
      <c r="X63" s="4" t="s">
        <v>469</v>
      </c>
      <c r="Y63" s="4" t="s">
        <v>129</v>
      </c>
    </row>
    <row r="64" spans="1:25" ht="15.75" customHeight="1">
      <c r="A64" s="4">
        <v>60</v>
      </c>
      <c r="B64" s="4" t="s">
        <v>124</v>
      </c>
      <c r="C64" s="4" t="s">
        <v>470</v>
      </c>
      <c r="D64" s="4" t="s">
        <v>178</v>
      </c>
      <c r="E64" s="4" t="s">
        <v>72</v>
      </c>
      <c r="F64" s="4" t="s">
        <v>75</v>
      </c>
      <c r="G64" s="4">
        <v>6</v>
      </c>
      <c r="H64" s="4">
        <v>10</v>
      </c>
      <c r="I64" s="4" t="s">
        <v>80</v>
      </c>
      <c r="J64" s="5">
        <v>0.1</v>
      </c>
      <c r="K64" s="4">
        <f t="shared" si="0"/>
        <v>1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f t="shared" si="1"/>
        <v>11</v>
      </c>
      <c r="U64" s="4" t="s">
        <v>471</v>
      </c>
      <c r="V64" s="4" t="s">
        <v>472</v>
      </c>
      <c r="W64" s="4"/>
      <c r="X64" s="4"/>
      <c r="Y64" s="4" t="s">
        <v>129</v>
      </c>
    </row>
    <row r="65" spans="1:25" ht="15.75" customHeight="1">
      <c r="A65" s="4">
        <v>61</v>
      </c>
      <c r="B65" s="4" t="s">
        <v>124</v>
      </c>
      <c r="C65" s="4" t="s">
        <v>473</v>
      </c>
      <c r="D65" s="4" t="s">
        <v>474</v>
      </c>
      <c r="E65" s="4" t="s">
        <v>72</v>
      </c>
      <c r="F65" s="4" t="s">
        <v>120</v>
      </c>
      <c r="G65" s="4">
        <v>4</v>
      </c>
      <c r="H65" s="4">
        <v>8</v>
      </c>
      <c r="I65" s="4" t="s">
        <v>80</v>
      </c>
      <c r="J65" s="5">
        <v>0.1</v>
      </c>
      <c r="K65" s="4">
        <f t="shared" si="0"/>
        <v>1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f t="shared" si="1"/>
        <v>9</v>
      </c>
      <c r="U65" s="4" t="s">
        <v>459</v>
      </c>
      <c r="V65" s="4" t="s">
        <v>475</v>
      </c>
      <c r="W65" s="4"/>
      <c r="X65" s="4" t="s">
        <v>465</v>
      </c>
      <c r="Y65" s="4" t="s">
        <v>129</v>
      </c>
    </row>
    <row r="66" spans="1:25" ht="15.75" customHeight="1">
      <c r="A66" s="4">
        <v>62</v>
      </c>
      <c r="B66" s="4" t="s">
        <v>124</v>
      </c>
      <c r="C66" s="4" t="s">
        <v>177</v>
      </c>
      <c r="D66" s="4" t="s">
        <v>178</v>
      </c>
      <c r="E66" s="4" t="s">
        <v>72</v>
      </c>
      <c r="F66" s="4" t="s">
        <v>120</v>
      </c>
      <c r="G66" s="4">
        <v>26</v>
      </c>
      <c r="H66" s="4">
        <v>50</v>
      </c>
      <c r="I66" s="4" t="s">
        <v>80</v>
      </c>
      <c r="J66" s="5">
        <v>0.1</v>
      </c>
      <c r="K66" s="4">
        <f t="shared" si="0"/>
        <v>5</v>
      </c>
      <c r="L66" s="4">
        <v>6</v>
      </c>
      <c r="M66" s="4">
        <v>9</v>
      </c>
      <c r="N66" s="4">
        <v>12</v>
      </c>
      <c r="O66" s="4">
        <v>18</v>
      </c>
      <c r="P66" s="4">
        <v>156</v>
      </c>
      <c r="Q66" s="4">
        <v>202</v>
      </c>
      <c r="R66" s="4">
        <v>271</v>
      </c>
      <c r="S66" s="4">
        <v>212</v>
      </c>
      <c r="T66" s="4">
        <f t="shared" si="1"/>
        <v>896</v>
      </c>
      <c r="U66" s="4" t="s">
        <v>459</v>
      </c>
      <c r="V66" s="4" t="s">
        <v>476</v>
      </c>
      <c r="W66" s="4"/>
      <c r="X66" s="4" t="s">
        <v>465</v>
      </c>
      <c r="Y66" s="4" t="s">
        <v>129</v>
      </c>
    </row>
    <row r="67" spans="1:25" ht="15.75" customHeight="1">
      <c r="A67" s="4">
        <v>63</v>
      </c>
      <c r="B67" s="4" t="s">
        <v>117</v>
      </c>
      <c r="C67" s="4" t="s">
        <v>477</v>
      </c>
      <c r="D67" s="4" t="s">
        <v>478</v>
      </c>
      <c r="E67" s="4" t="s">
        <v>72</v>
      </c>
      <c r="F67" s="4" t="s">
        <v>75</v>
      </c>
      <c r="G67" s="4">
        <v>2</v>
      </c>
      <c r="H67" s="4">
        <v>4</v>
      </c>
      <c r="I67" s="4" t="s">
        <v>114</v>
      </c>
      <c r="J67" s="5">
        <v>0.1</v>
      </c>
      <c r="K67" s="4">
        <f t="shared" si="0"/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f t="shared" si="1"/>
        <v>4</v>
      </c>
      <c r="U67" s="4" t="s">
        <v>479</v>
      </c>
      <c r="V67" s="4" t="s">
        <v>480</v>
      </c>
      <c r="W67" s="4" t="s">
        <v>481</v>
      </c>
      <c r="X67" s="4" t="s">
        <v>482</v>
      </c>
      <c r="Y67" s="4" t="s">
        <v>129</v>
      </c>
    </row>
    <row r="68" spans="1:25" ht="15.75" customHeight="1">
      <c r="A68" s="4">
        <v>64</v>
      </c>
      <c r="B68" s="4" t="s">
        <v>117</v>
      </c>
      <c r="C68" s="4" t="s">
        <v>483</v>
      </c>
      <c r="D68" s="4" t="s">
        <v>454</v>
      </c>
      <c r="E68" s="4" t="s">
        <v>72</v>
      </c>
      <c r="F68" s="4" t="s">
        <v>120</v>
      </c>
      <c r="G68" s="4">
        <v>2</v>
      </c>
      <c r="H68" s="4">
        <v>4</v>
      </c>
      <c r="I68" s="4" t="s">
        <v>80</v>
      </c>
      <c r="J68" s="5">
        <v>0.1</v>
      </c>
      <c r="K68" s="4">
        <f t="shared" si="0"/>
        <v>1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f t="shared" si="1"/>
        <v>5</v>
      </c>
      <c r="U68" s="4" t="s">
        <v>479</v>
      </c>
      <c r="V68" s="4" t="s">
        <v>484</v>
      </c>
      <c r="W68" s="4"/>
      <c r="X68" s="4" t="s">
        <v>482</v>
      </c>
      <c r="Y68" s="4" t="s">
        <v>129</v>
      </c>
    </row>
    <row r="69" spans="1:25" ht="15.75" customHeight="1">
      <c r="A69" s="4">
        <v>65</v>
      </c>
      <c r="B69" s="4" t="s">
        <v>117</v>
      </c>
      <c r="C69" s="4" t="s">
        <v>485</v>
      </c>
      <c r="D69" s="4" t="s">
        <v>486</v>
      </c>
      <c r="E69" s="4" t="s">
        <v>72</v>
      </c>
      <c r="F69" s="4" t="s">
        <v>75</v>
      </c>
      <c r="G69" s="4">
        <v>2</v>
      </c>
      <c r="H69" s="4">
        <v>4</v>
      </c>
      <c r="I69" s="4" t="s">
        <v>114</v>
      </c>
      <c r="J69" s="5">
        <v>0.1</v>
      </c>
      <c r="K69" s="4">
        <f t="shared" si="0"/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f t="shared" si="1"/>
        <v>4</v>
      </c>
      <c r="U69" s="4" t="s">
        <v>479</v>
      </c>
      <c r="V69" s="4" t="s">
        <v>487</v>
      </c>
      <c r="W69" s="4" t="s">
        <v>488</v>
      </c>
      <c r="X69" s="4" t="s">
        <v>482</v>
      </c>
      <c r="Y69" s="4" t="s">
        <v>129</v>
      </c>
    </row>
    <row r="70" spans="1:25" ht="15.75" customHeight="1">
      <c r="A70" s="4">
        <v>66</v>
      </c>
      <c r="B70" s="4" t="s">
        <v>117</v>
      </c>
      <c r="C70" s="4" t="s">
        <v>489</v>
      </c>
      <c r="D70" s="4" t="s">
        <v>490</v>
      </c>
      <c r="E70" s="4" t="s">
        <v>72</v>
      </c>
      <c r="F70" s="4" t="s">
        <v>75</v>
      </c>
      <c r="G70" s="4">
        <v>6</v>
      </c>
      <c r="H70" s="4">
        <v>10</v>
      </c>
      <c r="I70" s="4" t="s">
        <v>80</v>
      </c>
      <c r="J70" s="5">
        <v>0.1</v>
      </c>
      <c r="K70" s="4">
        <f t="shared" si="0"/>
        <v>1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f t="shared" si="1"/>
        <v>11</v>
      </c>
      <c r="U70" s="4" t="s">
        <v>471</v>
      </c>
      <c r="V70" s="4" t="s">
        <v>491</v>
      </c>
      <c r="W70" s="4"/>
      <c r="X70" s="4"/>
      <c r="Y70" s="4" t="s">
        <v>129</v>
      </c>
    </row>
    <row r="71" spans="1:25" ht="15.75" customHeight="1">
      <c r="A71" s="4">
        <v>67</v>
      </c>
      <c r="B71" s="4" t="s">
        <v>117</v>
      </c>
      <c r="C71" s="4" t="s">
        <v>188</v>
      </c>
      <c r="D71" s="4" t="s">
        <v>189</v>
      </c>
      <c r="E71" s="4" t="s">
        <v>72</v>
      </c>
      <c r="F71" s="4" t="s">
        <v>75</v>
      </c>
      <c r="G71" s="4">
        <v>40</v>
      </c>
      <c r="H71" s="4">
        <v>60</v>
      </c>
      <c r="I71" s="4" t="s">
        <v>80</v>
      </c>
      <c r="J71" s="5">
        <v>0.1</v>
      </c>
      <c r="K71" s="4">
        <f t="shared" si="0"/>
        <v>6</v>
      </c>
      <c r="L71" s="4">
        <v>16</v>
      </c>
      <c r="M71" s="4">
        <v>24</v>
      </c>
      <c r="N71" s="4">
        <v>32</v>
      </c>
      <c r="O71" s="4">
        <v>48</v>
      </c>
      <c r="P71" s="4">
        <v>414</v>
      </c>
      <c r="Q71" s="4">
        <v>537</v>
      </c>
      <c r="R71" s="4">
        <v>722</v>
      </c>
      <c r="S71" s="4">
        <v>564</v>
      </c>
      <c r="T71" s="4">
        <f t="shared" si="1"/>
        <v>2303</v>
      </c>
      <c r="U71" s="4" t="s">
        <v>479</v>
      </c>
      <c r="V71" s="4" t="s">
        <v>492</v>
      </c>
      <c r="W71" s="4"/>
      <c r="X71" s="4" t="s">
        <v>482</v>
      </c>
      <c r="Y71" s="4" t="s">
        <v>129</v>
      </c>
    </row>
    <row r="72" spans="1:25" ht="15.75" customHeight="1">
      <c r="A72" s="4">
        <v>68</v>
      </c>
      <c r="B72" s="4" t="s">
        <v>117</v>
      </c>
      <c r="C72" s="4" t="s">
        <v>188</v>
      </c>
      <c r="D72" s="4" t="s">
        <v>192</v>
      </c>
      <c r="E72" s="4" t="s">
        <v>72</v>
      </c>
      <c r="F72" s="4" t="s">
        <v>75</v>
      </c>
      <c r="G72" s="4">
        <v>20</v>
      </c>
      <c r="H72" s="4">
        <v>30</v>
      </c>
      <c r="I72" s="4" t="s">
        <v>80</v>
      </c>
      <c r="J72" s="5">
        <v>0.1</v>
      </c>
      <c r="K72" s="4">
        <f t="shared" si="0"/>
        <v>3</v>
      </c>
      <c r="L72" s="4">
        <v>10</v>
      </c>
      <c r="M72" s="4">
        <v>16</v>
      </c>
      <c r="N72" s="4">
        <v>22</v>
      </c>
      <c r="O72" s="4">
        <v>32</v>
      </c>
      <c r="P72" s="4">
        <v>267</v>
      </c>
      <c r="Q72" s="4">
        <v>352</v>
      </c>
      <c r="R72" s="4">
        <v>478</v>
      </c>
      <c r="S72" s="4">
        <v>379</v>
      </c>
      <c r="T72" s="4">
        <f t="shared" si="1"/>
        <v>1509</v>
      </c>
      <c r="U72" s="4" t="s">
        <v>479</v>
      </c>
      <c r="V72" s="4" t="s">
        <v>493</v>
      </c>
      <c r="W72" s="4"/>
      <c r="X72" s="4" t="s">
        <v>482</v>
      </c>
      <c r="Y72" s="4" t="s">
        <v>129</v>
      </c>
    </row>
    <row r="73" spans="1:25" ht="15.75" customHeight="1">
      <c r="A73" s="4">
        <v>69</v>
      </c>
      <c r="B73" s="4" t="s">
        <v>117</v>
      </c>
      <c r="C73" s="4" t="s">
        <v>197</v>
      </c>
      <c r="D73" s="4" t="s">
        <v>198</v>
      </c>
      <c r="E73" s="4" t="s">
        <v>72</v>
      </c>
      <c r="F73" s="4" t="s">
        <v>120</v>
      </c>
      <c r="G73" s="4">
        <v>20</v>
      </c>
      <c r="H73" s="4">
        <v>40</v>
      </c>
      <c r="I73" s="4" t="s">
        <v>80</v>
      </c>
      <c r="J73" s="5">
        <v>0.1</v>
      </c>
      <c r="K73" s="4">
        <f t="shared" si="0"/>
        <v>4</v>
      </c>
      <c r="L73" s="4">
        <v>16</v>
      </c>
      <c r="M73" s="4">
        <v>24</v>
      </c>
      <c r="N73" s="4">
        <v>32</v>
      </c>
      <c r="O73" s="4">
        <v>48</v>
      </c>
      <c r="P73" s="4">
        <v>414</v>
      </c>
      <c r="Q73" s="4">
        <v>537</v>
      </c>
      <c r="R73" s="4">
        <v>722</v>
      </c>
      <c r="S73" s="4">
        <v>564</v>
      </c>
      <c r="T73" s="4">
        <f t="shared" si="1"/>
        <v>2281</v>
      </c>
      <c r="U73" s="4" t="s">
        <v>479</v>
      </c>
      <c r="V73" s="4" t="s">
        <v>494</v>
      </c>
      <c r="W73" s="4"/>
      <c r="X73" s="4" t="s">
        <v>482</v>
      </c>
      <c r="Y73" s="4" t="s">
        <v>129</v>
      </c>
    </row>
    <row r="74" spans="1:25" ht="15.75" customHeight="1">
      <c r="A74" s="4">
        <v>70</v>
      </c>
      <c r="B74" s="4" t="s">
        <v>117</v>
      </c>
      <c r="C74" s="4" t="s">
        <v>118</v>
      </c>
      <c r="D74" s="4" t="s">
        <v>119</v>
      </c>
      <c r="E74" s="4" t="s">
        <v>72</v>
      </c>
      <c r="F74" s="4" t="s">
        <v>120</v>
      </c>
      <c r="G74" s="4">
        <v>2</v>
      </c>
      <c r="H74" s="4">
        <v>4</v>
      </c>
      <c r="I74" s="4" t="s">
        <v>80</v>
      </c>
      <c r="J74" s="5">
        <v>0.1</v>
      </c>
      <c r="K74" s="4">
        <f t="shared" si="0"/>
        <v>1</v>
      </c>
      <c r="L74" s="4">
        <v>1</v>
      </c>
      <c r="M74" s="4">
        <v>1</v>
      </c>
      <c r="N74" s="4">
        <v>2</v>
      </c>
      <c r="O74" s="4">
        <v>2</v>
      </c>
      <c r="P74" s="4">
        <v>21</v>
      </c>
      <c r="Q74" s="4">
        <v>24</v>
      </c>
      <c r="R74" s="4">
        <v>32</v>
      </c>
      <c r="S74" s="4">
        <v>24</v>
      </c>
      <c r="T74" s="4">
        <f t="shared" si="1"/>
        <v>106</v>
      </c>
      <c r="U74" s="4" t="s">
        <v>479</v>
      </c>
      <c r="V74" s="4" t="s">
        <v>495</v>
      </c>
      <c r="W74" s="4"/>
      <c r="X74" s="4"/>
      <c r="Y74" s="4" t="s">
        <v>129</v>
      </c>
    </row>
    <row r="75" spans="1:25" ht="15.75" customHeight="1">
      <c r="A75" s="4">
        <v>71</v>
      </c>
      <c r="B75" s="4" t="s">
        <v>299</v>
      </c>
      <c r="C75" s="4" t="s">
        <v>496</v>
      </c>
      <c r="D75" s="4" t="s">
        <v>497</v>
      </c>
      <c r="E75" s="4" t="s">
        <v>72</v>
      </c>
      <c r="F75" s="4" t="s">
        <v>75</v>
      </c>
      <c r="G75" s="4">
        <v>8</v>
      </c>
      <c r="H75" s="4">
        <v>12</v>
      </c>
      <c r="I75" s="4" t="s">
        <v>80</v>
      </c>
      <c r="J75" s="5">
        <v>0.1</v>
      </c>
      <c r="K75" s="4">
        <f t="shared" si="0"/>
        <v>2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f t="shared" si="1"/>
        <v>14</v>
      </c>
      <c r="U75" s="4" t="s">
        <v>274</v>
      </c>
      <c r="V75" s="4" t="s">
        <v>498</v>
      </c>
      <c r="W75" s="4"/>
      <c r="X75" s="4"/>
      <c r="Y75" s="4" t="s">
        <v>129</v>
      </c>
    </row>
    <row r="76" spans="1:25" ht="15.75" customHeight="1">
      <c r="A76" s="4">
        <v>72</v>
      </c>
      <c r="B76" s="4" t="s">
        <v>299</v>
      </c>
      <c r="C76" s="4" t="s">
        <v>300</v>
      </c>
      <c r="D76" s="4" t="s">
        <v>301</v>
      </c>
      <c r="E76" s="4" t="s">
        <v>72</v>
      </c>
      <c r="F76" s="4" t="s">
        <v>75</v>
      </c>
      <c r="G76" s="4">
        <v>12</v>
      </c>
      <c r="H76" s="4">
        <v>24</v>
      </c>
      <c r="I76" s="4" t="s">
        <v>80</v>
      </c>
      <c r="J76" s="5">
        <v>0.1</v>
      </c>
      <c r="K76" s="4">
        <f t="shared" si="0"/>
        <v>3</v>
      </c>
      <c r="L76" s="4">
        <v>4</v>
      </c>
      <c r="M76" s="4">
        <v>6</v>
      </c>
      <c r="N76" s="4">
        <v>8</v>
      </c>
      <c r="O76" s="4">
        <v>12</v>
      </c>
      <c r="P76" s="4">
        <v>104</v>
      </c>
      <c r="Q76" s="4">
        <v>135</v>
      </c>
      <c r="R76" s="4">
        <v>181</v>
      </c>
      <c r="S76" s="4">
        <v>141</v>
      </c>
      <c r="T76" s="4">
        <f t="shared" si="1"/>
        <v>588</v>
      </c>
      <c r="U76" s="4" t="s">
        <v>123</v>
      </c>
      <c r="V76" s="4" t="s">
        <v>499</v>
      </c>
      <c r="W76" s="4"/>
      <c r="X76" s="4"/>
      <c r="Y76" s="4" t="s">
        <v>129</v>
      </c>
    </row>
    <row r="77" spans="1:25" ht="15.75" customHeight="1">
      <c r="A77" s="4">
        <v>73</v>
      </c>
      <c r="B77" s="4" t="s">
        <v>299</v>
      </c>
      <c r="C77" s="4" t="s">
        <v>500</v>
      </c>
      <c r="D77" s="4" t="s">
        <v>501</v>
      </c>
      <c r="E77" s="4" t="s">
        <v>72</v>
      </c>
      <c r="F77" s="4" t="s">
        <v>75</v>
      </c>
      <c r="G77" s="4">
        <v>2</v>
      </c>
      <c r="H77" s="4">
        <v>4</v>
      </c>
      <c r="I77" s="4" t="s">
        <v>80</v>
      </c>
      <c r="J77" s="5">
        <v>0.1</v>
      </c>
      <c r="K77" s="4">
        <f t="shared" si="0"/>
        <v>1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f t="shared" si="1"/>
        <v>5</v>
      </c>
      <c r="U77" s="4" t="s">
        <v>502</v>
      </c>
      <c r="V77" s="4" t="s">
        <v>503</v>
      </c>
      <c r="W77" s="4"/>
      <c r="X77" s="4" t="s">
        <v>504</v>
      </c>
      <c r="Y77" s="4" t="s">
        <v>129</v>
      </c>
    </row>
    <row r="78" spans="1:25" ht="15.75" customHeight="1">
      <c r="A78" s="4">
        <v>74</v>
      </c>
      <c r="B78" s="4" t="s">
        <v>299</v>
      </c>
      <c r="C78" s="4" t="s">
        <v>505</v>
      </c>
      <c r="D78" s="4" t="s">
        <v>506</v>
      </c>
      <c r="E78" s="4" t="s">
        <v>72</v>
      </c>
      <c r="F78" s="4" t="s">
        <v>75</v>
      </c>
      <c r="G78" s="4">
        <v>4</v>
      </c>
      <c r="H78" s="4">
        <v>8</v>
      </c>
      <c r="I78" s="4" t="s">
        <v>114</v>
      </c>
      <c r="J78" s="5">
        <v>0.1</v>
      </c>
      <c r="K78" s="4">
        <f t="shared" si="0"/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f t="shared" si="1"/>
        <v>8</v>
      </c>
      <c r="U78" s="4" t="s">
        <v>274</v>
      </c>
      <c r="V78" s="4" t="s">
        <v>507</v>
      </c>
      <c r="W78" s="4" t="s">
        <v>508</v>
      </c>
      <c r="X78" s="4"/>
      <c r="Y78" s="4" t="s">
        <v>129</v>
      </c>
    </row>
    <row r="79" spans="1:25" ht="15.75" customHeight="1">
      <c r="A79" s="4">
        <v>75</v>
      </c>
      <c r="B79" s="4" t="s">
        <v>299</v>
      </c>
      <c r="C79" s="4" t="s">
        <v>509</v>
      </c>
      <c r="D79" s="4" t="s">
        <v>510</v>
      </c>
      <c r="E79" s="4" t="s">
        <v>72</v>
      </c>
      <c r="F79" s="4" t="s">
        <v>75</v>
      </c>
      <c r="G79" s="4">
        <v>8</v>
      </c>
      <c r="H79" s="4">
        <v>12</v>
      </c>
      <c r="I79" s="4" t="s">
        <v>80</v>
      </c>
      <c r="J79" s="5">
        <v>0.1</v>
      </c>
      <c r="K79" s="4">
        <f t="shared" si="0"/>
        <v>2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f t="shared" si="1"/>
        <v>14</v>
      </c>
      <c r="U79" s="4" t="s">
        <v>274</v>
      </c>
      <c r="V79" s="4" t="s">
        <v>511</v>
      </c>
      <c r="W79" s="4"/>
      <c r="X79" s="4"/>
      <c r="Y79" s="4" t="s">
        <v>129</v>
      </c>
    </row>
    <row r="80" spans="1:25" ht="15.75" customHeight="1">
      <c r="A80" s="4">
        <v>76</v>
      </c>
      <c r="B80" s="4" t="s">
        <v>299</v>
      </c>
      <c r="C80" s="4" t="s">
        <v>512</v>
      </c>
      <c r="D80" s="4" t="s">
        <v>513</v>
      </c>
      <c r="E80" s="4" t="s">
        <v>72</v>
      </c>
      <c r="F80" s="4" t="s">
        <v>75</v>
      </c>
      <c r="G80" s="4">
        <v>4</v>
      </c>
      <c r="H80" s="4">
        <v>7</v>
      </c>
      <c r="I80" s="4" t="s">
        <v>114</v>
      </c>
      <c r="J80" s="5">
        <v>0.1</v>
      </c>
      <c r="K80" s="4">
        <f t="shared" si="0"/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f t="shared" si="1"/>
        <v>7</v>
      </c>
      <c r="U80" s="4" t="s">
        <v>274</v>
      </c>
      <c r="V80" s="4" t="s">
        <v>514</v>
      </c>
      <c r="W80" s="4"/>
      <c r="X80" s="4"/>
      <c r="Y80" s="4" t="s">
        <v>129</v>
      </c>
    </row>
    <row r="81" spans="1:25" ht="15.75" customHeight="1">
      <c r="A81" s="4">
        <v>77</v>
      </c>
      <c r="B81" s="4" t="s">
        <v>299</v>
      </c>
      <c r="C81" s="4" t="s">
        <v>515</v>
      </c>
      <c r="D81" s="4" t="s">
        <v>516</v>
      </c>
      <c r="E81" s="4" t="s">
        <v>72</v>
      </c>
      <c r="F81" s="4" t="s">
        <v>75</v>
      </c>
      <c r="G81" s="4">
        <v>4</v>
      </c>
      <c r="H81" s="4">
        <v>8</v>
      </c>
      <c r="I81" s="4" t="s">
        <v>80</v>
      </c>
      <c r="J81" s="5">
        <v>0.1</v>
      </c>
      <c r="K81" s="4">
        <f t="shared" si="0"/>
        <v>1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f t="shared" si="1"/>
        <v>9</v>
      </c>
      <c r="U81" s="4" t="s">
        <v>274</v>
      </c>
      <c r="V81" s="4" t="s">
        <v>517</v>
      </c>
      <c r="W81" s="4"/>
      <c r="X81" s="4"/>
      <c r="Y81" s="4" t="s">
        <v>129</v>
      </c>
    </row>
    <row r="82" spans="1:25" ht="15.75" customHeight="1">
      <c r="A82" s="4">
        <v>78</v>
      </c>
      <c r="B82" s="4" t="s">
        <v>299</v>
      </c>
      <c r="C82" s="4" t="s">
        <v>518</v>
      </c>
      <c r="D82" s="4" t="s">
        <v>519</v>
      </c>
      <c r="E82" s="4" t="s">
        <v>520</v>
      </c>
      <c r="F82" s="4" t="s">
        <v>120</v>
      </c>
      <c r="G82" s="4">
        <v>1</v>
      </c>
      <c r="H82" s="4">
        <v>1</v>
      </c>
      <c r="I82" s="4" t="s">
        <v>114</v>
      </c>
      <c r="J82" s="5">
        <v>0.1</v>
      </c>
      <c r="K82" s="4">
        <f t="shared" si="0"/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f t="shared" si="1"/>
        <v>1</v>
      </c>
      <c r="U82" s="4" t="s">
        <v>502</v>
      </c>
      <c r="V82" s="4" t="s">
        <v>521</v>
      </c>
      <c r="W82" s="4"/>
      <c r="X82" s="4" t="s">
        <v>504</v>
      </c>
      <c r="Y82" s="4" t="s">
        <v>129</v>
      </c>
    </row>
    <row r="83" spans="1:25" ht="15.75" customHeight="1">
      <c r="A83" s="4">
        <v>79</v>
      </c>
      <c r="B83" s="4" t="s">
        <v>299</v>
      </c>
      <c r="C83" s="4" t="s">
        <v>522</v>
      </c>
      <c r="D83" s="4" t="s">
        <v>523</v>
      </c>
      <c r="E83" s="4" t="s">
        <v>72</v>
      </c>
      <c r="F83" s="4" t="s">
        <v>120</v>
      </c>
      <c r="G83" s="4">
        <v>1</v>
      </c>
      <c r="H83" s="4">
        <v>1</v>
      </c>
      <c r="I83" s="4" t="s">
        <v>114</v>
      </c>
      <c r="J83" s="5">
        <v>0.1</v>
      </c>
      <c r="K83" s="4">
        <f t="shared" si="0"/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f t="shared" si="1"/>
        <v>1</v>
      </c>
      <c r="U83" s="4" t="s">
        <v>502</v>
      </c>
      <c r="V83" s="4" t="s">
        <v>524</v>
      </c>
      <c r="W83" s="4"/>
      <c r="X83" s="4" t="s">
        <v>504</v>
      </c>
      <c r="Y83" s="4" t="s">
        <v>129</v>
      </c>
    </row>
    <row r="84" spans="1:25" ht="15.75" customHeight="1">
      <c r="A84" s="4">
        <v>80</v>
      </c>
      <c r="B84" s="4" t="s">
        <v>299</v>
      </c>
      <c r="C84" s="4" t="s">
        <v>525</v>
      </c>
      <c r="D84" s="4" t="s">
        <v>526</v>
      </c>
      <c r="E84" s="4" t="s">
        <v>152</v>
      </c>
      <c r="F84" s="4" t="s">
        <v>120</v>
      </c>
      <c r="G84" s="4">
        <v>2</v>
      </c>
      <c r="H84" s="4">
        <v>4</v>
      </c>
      <c r="I84" s="4" t="s">
        <v>114</v>
      </c>
      <c r="J84" s="5">
        <v>0.1</v>
      </c>
      <c r="K84" s="4">
        <f t="shared" si="0"/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f t="shared" si="1"/>
        <v>4</v>
      </c>
      <c r="U84" s="4" t="s">
        <v>527</v>
      </c>
      <c r="V84" s="4" t="s">
        <v>528</v>
      </c>
      <c r="W84" s="4"/>
      <c r="X84" s="4"/>
      <c r="Y84" s="4" t="s">
        <v>129</v>
      </c>
    </row>
    <row r="85" spans="1:25" ht="15.75" customHeight="1">
      <c r="A85" s="4">
        <v>81</v>
      </c>
      <c r="B85" s="4" t="s">
        <v>299</v>
      </c>
      <c r="C85" s="4" t="s">
        <v>529</v>
      </c>
      <c r="D85" s="4" t="s">
        <v>530</v>
      </c>
      <c r="E85" s="4" t="s">
        <v>72</v>
      </c>
      <c r="F85" s="4" t="s">
        <v>75</v>
      </c>
      <c r="G85" s="4">
        <v>2</v>
      </c>
      <c r="H85" s="4">
        <v>3</v>
      </c>
      <c r="I85" s="4" t="s">
        <v>80</v>
      </c>
      <c r="J85" s="5">
        <v>0.1</v>
      </c>
      <c r="K85" s="4">
        <f t="shared" si="0"/>
        <v>1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f t="shared" si="1"/>
        <v>4</v>
      </c>
      <c r="U85" s="4" t="s">
        <v>502</v>
      </c>
      <c r="V85" s="4" t="s">
        <v>531</v>
      </c>
      <c r="W85" s="4"/>
      <c r="X85" s="4" t="s">
        <v>504</v>
      </c>
      <c r="Y85" s="4" t="s">
        <v>129</v>
      </c>
    </row>
    <row r="86" spans="1:25" ht="15.75" customHeight="1">
      <c r="A86" s="4">
        <v>82</v>
      </c>
      <c r="B86" s="4" t="s">
        <v>299</v>
      </c>
      <c r="C86" s="4" t="s">
        <v>532</v>
      </c>
      <c r="D86" s="4" t="s">
        <v>533</v>
      </c>
      <c r="E86" s="4" t="s">
        <v>72</v>
      </c>
      <c r="F86" s="4" t="s">
        <v>75</v>
      </c>
      <c r="G86" s="4">
        <v>2</v>
      </c>
      <c r="H86" s="4">
        <v>3</v>
      </c>
      <c r="I86" s="4" t="s">
        <v>80</v>
      </c>
      <c r="J86" s="5">
        <v>0.1</v>
      </c>
      <c r="K86" s="4">
        <f t="shared" si="0"/>
        <v>1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f t="shared" si="1"/>
        <v>4</v>
      </c>
      <c r="U86" s="4" t="s">
        <v>502</v>
      </c>
      <c r="V86" s="4" t="s">
        <v>534</v>
      </c>
      <c r="W86" s="4"/>
      <c r="X86" s="4" t="s">
        <v>504</v>
      </c>
      <c r="Y86" s="4" t="s">
        <v>129</v>
      </c>
    </row>
    <row r="87" spans="1:25" ht="15.75" customHeight="1">
      <c r="A87" s="4">
        <v>83</v>
      </c>
      <c r="B87" s="4" t="s">
        <v>535</v>
      </c>
      <c r="C87" s="4" t="s">
        <v>536</v>
      </c>
      <c r="D87" s="4" t="s">
        <v>537</v>
      </c>
      <c r="E87" s="4" t="s">
        <v>72</v>
      </c>
      <c r="F87" s="4" t="s">
        <v>75</v>
      </c>
      <c r="G87" s="4">
        <v>2</v>
      </c>
      <c r="H87" s="4">
        <v>4</v>
      </c>
      <c r="I87" s="4" t="s">
        <v>80</v>
      </c>
      <c r="J87" s="5">
        <v>0.1</v>
      </c>
      <c r="K87" s="4">
        <f t="shared" si="0"/>
        <v>1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f t="shared" si="1"/>
        <v>5</v>
      </c>
      <c r="U87" s="4" t="s">
        <v>471</v>
      </c>
      <c r="V87" s="4" t="s">
        <v>538</v>
      </c>
      <c r="W87" s="4"/>
      <c r="X87" s="4"/>
      <c r="Y87" s="4" t="s">
        <v>129</v>
      </c>
    </row>
    <row r="88" spans="1:25" ht="15.75" customHeight="1">
      <c r="A88" s="4">
        <v>84</v>
      </c>
      <c r="B88" s="4" t="s">
        <v>535</v>
      </c>
      <c r="C88" s="4" t="s">
        <v>539</v>
      </c>
      <c r="D88" s="4" t="s">
        <v>540</v>
      </c>
      <c r="E88" s="4" t="s">
        <v>72</v>
      </c>
      <c r="F88" s="4" t="s">
        <v>75</v>
      </c>
      <c r="G88" s="4">
        <v>3</v>
      </c>
      <c r="H88" s="4">
        <v>6</v>
      </c>
      <c r="I88" s="4" t="s">
        <v>80</v>
      </c>
      <c r="J88" s="5">
        <v>0.1</v>
      </c>
      <c r="K88" s="4">
        <f t="shared" si="0"/>
        <v>1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f t="shared" si="1"/>
        <v>7</v>
      </c>
      <c r="U88" s="4" t="s">
        <v>471</v>
      </c>
      <c r="V88" s="4" t="s">
        <v>541</v>
      </c>
      <c r="W88" s="4"/>
      <c r="X88" s="4"/>
      <c r="Y88" s="4" t="s">
        <v>129</v>
      </c>
    </row>
    <row r="89" spans="1:25" ht="15.75" customHeight="1">
      <c r="A89" s="4">
        <v>85</v>
      </c>
      <c r="B89" s="4" t="s">
        <v>535</v>
      </c>
      <c r="C89" s="4" t="s">
        <v>542</v>
      </c>
      <c r="D89" s="4" t="s">
        <v>543</v>
      </c>
      <c r="E89" s="4" t="s">
        <v>72</v>
      </c>
      <c r="F89" s="4" t="s">
        <v>75</v>
      </c>
      <c r="G89" s="4">
        <v>2</v>
      </c>
      <c r="H89" s="4">
        <v>4</v>
      </c>
      <c r="I89" s="4" t="s">
        <v>80</v>
      </c>
      <c r="J89" s="5">
        <v>0.1</v>
      </c>
      <c r="K89" s="4">
        <f t="shared" si="0"/>
        <v>1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f t="shared" si="1"/>
        <v>5</v>
      </c>
      <c r="U89" s="4" t="s">
        <v>471</v>
      </c>
      <c r="V89" s="4" t="s">
        <v>544</v>
      </c>
      <c r="W89" s="4"/>
      <c r="X89" s="4"/>
      <c r="Y89" s="4" t="s">
        <v>129</v>
      </c>
    </row>
    <row r="90" spans="1:25" ht="15.75" customHeight="1">
      <c r="A90" s="4">
        <v>86</v>
      </c>
      <c r="B90" s="4" t="s">
        <v>346</v>
      </c>
      <c r="C90" s="4" t="s">
        <v>545</v>
      </c>
      <c r="D90" s="4" t="s">
        <v>546</v>
      </c>
      <c r="E90" s="4" t="s">
        <v>72</v>
      </c>
      <c r="F90" s="4" t="s">
        <v>120</v>
      </c>
      <c r="G90" s="4">
        <v>4</v>
      </c>
      <c r="H90" s="4">
        <v>8</v>
      </c>
      <c r="I90" s="4" t="s">
        <v>80</v>
      </c>
      <c r="J90" s="5">
        <v>0.1</v>
      </c>
      <c r="K90" s="4">
        <f t="shared" si="0"/>
        <v>1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f t="shared" si="1"/>
        <v>9</v>
      </c>
      <c r="U90" s="4" t="s">
        <v>123</v>
      </c>
      <c r="V90" s="4" t="s">
        <v>547</v>
      </c>
      <c r="W90" s="4"/>
      <c r="X90" s="4"/>
      <c r="Y90" s="4" t="s">
        <v>129</v>
      </c>
    </row>
    <row r="91" spans="1:25" ht="15.75" customHeight="1">
      <c r="A91" s="4">
        <v>87</v>
      </c>
      <c r="B91" s="4" t="s">
        <v>346</v>
      </c>
      <c r="C91" s="4" t="s">
        <v>347</v>
      </c>
      <c r="D91" s="4" t="s">
        <v>348</v>
      </c>
      <c r="E91" s="4" t="s">
        <v>72</v>
      </c>
      <c r="F91" s="4" t="s">
        <v>75</v>
      </c>
      <c r="G91" s="4">
        <v>4</v>
      </c>
      <c r="H91" s="4">
        <v>8</v>
      </c>
      <c r="I91" s="4" t="s">
        <v>80</v>
      </c>
      <c r="J91" s="5">
        <v>0.1</v>
      </c>
      <c r="K91" s="4">
        <f t="shared" si="0"/>
        <v>1</v>
      </c>
      <c r="L91" s="4">
        <v>1</v>
      </c>
      <c r="M91" s="4">
        <v>2</v>
      </c>
      <c r="N91" s="4">
        <v>2</v>
      </c>
      <c r="O91" s="4">
        <v>3</v>
      </c>
      <c r="P91" s="4">
        <v>29</v>
      </c>
      <c r="Q91" s="4">
        <v>40</v>
      </c>
      <c r="R91" s="4">
        <v>52</v>
      </c>
      <c r="S91" s="4">
        <v>42</v>
      </c>
      <c r="T91" s="4">
        <f t="shared" si="1"/>
        <v>172</v>
      </c>
      <c r="U91" s="4" t="s">
        <v>123</v>
      </c>
      <c r="V91" s="4" t="s">
        <v>548</v>
      </c>
      <c r="W91" s="4"/>
      <c r="X91" s="4"/>
      <c r="Y91" s="4" t="s">
        <v>129</v>
      </c>
    </row>
    <row r="92" spans="1:25" ht="15.75" customHeight="1">
      <c r="A92" s="4">
        <v>88</v>
      </c>
      <c r="B92" s="4" t="s">
        <v>346</v>
      </c>
      <c r="C92" s="4" t="s">
        <v>351</v>
      </c>
      <c r="D92" s="4" t="s">
        <v>352</v>
      </c>
      <c r="E92" s="4" t="s">
        <v>72</v>
      </c>
      <c r="F92" s="4" t="s">
        <v>75</v>
      </c>
      <c r="G92" s="4">
        <v>12</v>
      </c>
      <c r="H92" s="4">
        <v>24</v>
      </c>
      <c r="I92" s="4" t="s">
        <v>80</v>
      </c>
      <c r="J92" s="5">
        <v>0.1</v>
      </c>
      <c r="K92" s="4">
        <f t="shared" si="0"/>
        <v>3</v>
      </c>
      <c r="L92" s="4">
        <v>4</v>
      </c>
      <c r="M92" s="4">
        <v>6</v>
      </c>
      <c r="N92" s="4">
        <v>8</v>
      </c>
      <c r="O92" s="4">
        <v>12</v>
      </c>
      <c r="P92" s="4">
        <v>104</v>
      </c>
      <c r="Q92" s="4">
        <v>135</v>
      </c>
      <c r="R92" s="4">
        <v>181</v>
      </c>
      <c r="S92" s="4">
        <v>141</v>
      </c>
      <c r="T92" s="4">
        <f t="shared" si="1"/>
        <v>588</v>
      </c>
      <c r="U92" s="4" t="s">
        <v>459</v>
      </c>
      <c r="V92" s="4" t="s">
        <v>549</v>
      </c>
      <c r="W92" s="4"/>
      <c r="X92" s="4" t="s">
        <v>465</v>
      </c>
      <c r="Y92" s="4" t="s">
        <v>129</v>
      </c>
    </row>
    <row r="93" spans="1:25" ht="15.75" customHeight="1">
      <c r="A93" s="4">
        <v>89</v>
      </c>
      <c r="B93" s="4" t="s">
        <v>346</v>
      </c>
      <c r="C93" s="4" t="s">
        <v>358</v>
      </c>
      <c r="D93" s="4" t="s">
        <v>359</v>
      </c>
      <c r="E93" s="4" t="s">
        <v>72</v>
      </c>
      <c r="F93" s="4" t="s">
        <v>120</v>
      </c>
      <c r="G93" s="4">
        <v>4</v>
      </c>
      <c r="H93" s="4">
        <v>8</v>
      </c>
      <c r="I93" s="4" t="s">
        <v>80</v>
      </c>
      <c r="J93" s="5">
        <v>0.1</v>
      </c>
      <c r="K93" s="4">
        <f t="shared" si="0"/>
        <v>1</v>
      </c>
      <c r="L93" s="4">
        <v>1</v>
      </c>
      <c r="M93" s="4">
        <v>2</v>
      </c>
      <c r="N93" s="4">
        <v>2</v>
      </c>
      <c r="O93" s="4">
        <v>3</v>
      </c>
      <c r="P93" s="4">
        <v>29</v>
      </c>
      <c r="Q93" s="4">
        <v>40</v>
      </c>
      <c r="R93" s="4">
        <v>52</v>
      </c>
      <c r="S93" s="4">
        <v>42</v>
      </c>
      <c r="T93" s="4">
        <f t="shared" si="1"/>
        <v>172</v>
      </c>
      <c r="U93" s="4" t="s">
        <v>459</v>
      </c>
      <c r="V93" s="4" t="s">
        <v>550</v>
      </c>
      <c r="W93" s="4"/>
      <c r="X93" s="4" t="s">
        <v>465</v>
      </c>
      <c r="Y93" s="4" t="s">
        <v>129</v>
      </c>
    </row>
    <row r="94" spans="1:25" ht="15.75" customHeight="1">
      <c r="A94" s="4">
        <v>90</v>
      </c>
      <c r="B94" s="4" t="s">
        <v>346</v>
      </c>
      <c r="C94" s="4" t="s">
        <v>551</v>
      </c>
      <c r="D94" s="4" t="s">
        <v>552</v>
      </c>
      <c r="E94" s="4" t="s">
        <v>404</v>
      </c>
      <c r="F94" s="4" t="s">
        <v>75</v>
      </c>
      <c r="G94" s="4">
        <v>10</v>
      </c>
      <c r="H94" s="4">
        <v>20</v>
      </c>
      <c r="I94" s="4" t="s">
        <v>114</v>
      </c>
      <c r="J94" s="5">
        <v>0.1</v>
      </c>
      <c r="K94" s="4">
        <f t="shared" si="0"/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f t="shared" si="1"/>
        <v>20</v>
      </c>
      <c r="U94" s="4" t="s">
        <v>123</v>
      </c>
      <c r="V94" s="4" t="s">
        <v>553</v>
      </c>
      <c r="W94" s="4" t="s">
        <v>554</v>
      </c>
      <c r="X94" s="4"/>
      <c r="Y94" s="4" t="s">
        <v>129</v>
      </c>
    </row>
    <row r="95" spans="1:25" ht="15.75" customHeight="1">
      <c r="A95" s="4">
        <v>91</v>
      </c>
      <c r="B95" s="4" t="s">
        <v>346</v>
      </c>
      <c r="C95" s="4" t="s">
        <v>555</v>
      </c>
      <c r="D95" s="4" t="s">
        <v>556</v>
      </c>
      <c r="E95" s="4" t="s">
        <v>72</v>
      </c>
      <c r="F95" s="4" t="s">
        <v>75</v>
      </c>
      <c r="G95" s="4">
        <v>8</v>
      </c>
      <c r="H95" s="4">
        <v>16</v>
      </c>
      <c r="I95" s="4" t="s">
        <v>80</v>
      </c>
      <c r="J95" s="5">
        <v>0.1</v>
      </c>
      <c r="K95" s="4">
        <f t="shared" si="0"/>
        <v>2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f t="shared" si="1"/>
        <v>18</v>
      </c>
      <c r="U95" s="4" t="s">
        <v>123</v>
      </c>
      <c r="V95" s="4" t="s">
        <v>557</v>
      </c>
      <c r="W95" s="4"/>
      <c r="X95" s="4"/>
      <c r="Y95" s="4" t="s">
        <v>129</v>
      </c>
    </row>
    <row r="96" spans="1:25" ht="15.75" customHeight="1">
      <c r="A96" s="4">
        <v>92</v>
      </c>
      <c r="B96" s="4" t="s">
        <v>346</v>
      </c>
      <c r="C96" s="4" t="s">
        <v>555</v>
      </c>
      <c r="D96" s="4" t="s">
        <v>558</v>
      </c>
      <c r="E96" s="4" t="s">
        <v>72</v>
      </c>
      <c r="F96" s="4" t="s">
        <v>75</v>
      </c>
      <c r="G96" s="4">
        <v>8</v>
      </c>
      <c r="H96" s="4">
        <v>14</v>
      </c>
      <c r="I96" s="4" t="s">
        <v>80</v>
      </c>
      <c r="J96" s="5">
        <v>0.1</v>
      </c>
      <c r="K96" s="4">
        <f t="shared" si="0"/>
        <v>2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f t="shared" si="1"/>
        <v>16</v>
      </c>
      <c r="U96" s="4" t="s">
        <v>123</v>
      </c>
      <c r="V96" s="4" t="s">
        <v>559</v>
      </c>
      <c r="W96" s="4"/>
      <c r="X96" s="4"/>
      <c r="Y96" s="4" t="s">
        <v>129</v>
      </c>
    </row>
    <row r="97" spans="1:25" ht="15.75" customHeight="1">
      <c r="A97" s="4">
        <v>93</v>
      </c>
      <c r="B97" s="4" t="s">
        <v>346</v>
      </c>
      <c r="C97" s="4" t="s">
        <v>555</v>
      </c>
      <c r="D97" s="4" t="s">
        <v>560</v>
      </c>
      <c r="E97" s="4" t="s">
        <v>72</v>
      </c>
      <c r="F97" s="4" t="s">
        <v>75</v>
      </c>
      <c r="G97" s="4">
        <v>12</v>
      </c>
      <c r="H97" s="4">
        <v>20</v>
      </c>
      <c r="I97" s="4" t="s">
        <v>80</v>
      </c>
      <c r="J97" s="5">
        <v>0.1</v>
      </c>
      <c r="K97" s="4">
        <f t="shared" si="0"/>
        <v>2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f t="shared" si="1"/>
        <v>22</v>
      </c>
      <c r="U97" s="4" t="s">
        <v>123</v>
      </c>
      <c r="V97" s="4" t="s">
        <v>561</v>
      </c>
      <c r="W97" s="4"/>
      <c r="X97" s="4"/>
      <c r="Y97" s="4" t="s">
        <v>129</v>
      </c>
    </row>
    <row r="98" spans="1:25" ht="15.75" customHeight="1">
      <c r="A98" s="4">
        <v>94</v>
      </c>
      <c r="B98" s="4" t="s">
        <v>346</v>
      </c>
      <c r="C98" s="4" t="s">
        <v>363</v>
      </c>
      <c r="D98" s="4" t="s">
        <v>364</v>
      </c>
      <c r="E98" s="4" t="s">
        <v>72</v>
      </c>
      <c r="F98" s="4" t="s">
        <v>75</v>
      </c>
      <c r="G98" s="4">
        <v>5</v>
      </c>
      <c r="H98" s="4">
        <v>10</v>
      </c>
      <c r="I98" s="4" t="s">
        <v>80</v>
      </c>
      <c r="J98" s="5">
        <v>0.1</v>
      </c>
      <c r="K98" s="4">
        <f t="shared" si="0"/>
        <v>1</v>
      </c>
      <c r="L98" s="4">
        <v>2</v>
      </c>
      <c r="M98" s="4">
        <v>3</v>
      </c>
      <c r="N98" s="4">
        <v>4</v>
      </c>
      <c r="O98" s="4">
        <v>6</v>
      </c>
      <c r="P98" s="4">
        <v>52</v>
      </c>
      <c r="Q98" s="4">
        <v>68</v>
      </c>
      <c r="R98" s="4">
        <v>91</v>
      </c>
      <c r="S98" s="4">
        <v>71</v>
      </c>
      <c r="T98" s="4">
        <f t="shared" si="1"/>
        <v>293</v>
      </c>
      <c r="U98" s="4" t="s">
        <v>562</v>
      </c>
      <c r="V98" s="4" t="s">
        <v>563</v>
      </c>
      <c r="W98" s="4"/>
      <c r="X98" s="4" t="s">
        <v>504</v>
      </c>
      <c r="Y98" s="4" t="s">
        <v>129</v>
      </c>
    </row>
    <row r="99" spans="1:25" ht="15.75" customHeight="1">
      <c r="A99" s="4">
        <v>95</v>
      </c>
      <c r="B99" s="4" t="s">
        <v>346</v>
      </c>
      <c r="C99" s="4" t="s">
        <v>564</v>
      </c>
      <c r="D99" s="4" t="s">
        <v>565</v>
      </c>
      <c r="E99" s="4" t="s">
        <v>152</v>
      </c>
      <c r="F99" s="4" t="s">
        <v>75</v>
      </c>
      <c r="G99" s="4">
        <v>8</v>
      </c>
      <c r="H99" s="4">
        <v>16</v>
      </c>
      <c r="I99" s="4" t="s">
        <v>80</v>
      </c>
      <c r="J99" s="5">
        <v>0.1</v>
      </c>
      <c r="K99" s="4">
        <f t="shared" si="0"/>
        <v>2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f t="shared" si="1"/>
        <v>18</v>
      </c>
      <c r="U99" s="4" t="s">
        <v>123</v>
      </c>
      <c r="V99" s="4" t="s">
        <v>566</v>
      </c>
      <c r="W99" s="4"/>
      <c r="X99" s="4"/>
      <c r="Y99" s="4" t="s">
        <v>129</v>
      </c>
    </row>
    <row r="100" spans="1:25" ht="15.75" customHeight="1">
      <c r="A100" s="4">
        <v>96</v>
      </c>
      <c r="B100" s="4" t="s">
        <v>346</v>
      </c>
      <c r="C100" s="4" t="s">
        <v>567</v>
      </c>
      <c r="D100" s="4" t="s">
        <v>568</v>
      </c>
      <c r="E100" s="4" t="s">
        <v>152</v>
      </c>
      <c r="F100" s="4" t="s">
        <v>75</v>
      </c>
      <c r="G100" s="4">
        <v>8</v>
      </c>
      <c r="H100" s="4">
        <v>16</v>
      </c>
      <c r="I100" s="4" t="s">
        <v>80</v>
      </c>
      <c r="J100" s="5">
        <v>0.1</v>
      </c>
      <c r="K100" s="4">
        <f t="shared" si="0"/>
        <v>2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f t="shared" si="1"/>
        <v>18</v>
      </c>
      <c r="U100" s="4" t="s">
        <v>123</v>
      </c>
      <c r="V100" s="4" t="s">
        <v>566</v>
      </c>
      <c r="W100" s="4"/>
      <c r="X100" s="4"/>
      <c r="Y100" s="4" t="s">
        <v>129</v>
      </c>
    </row>
    <row r="101" spans="1:25" ht="15.75" customHeight="1">
      <c r="A101" s="4">
        <v>97</v>
      </c>
      <c r="B101" s="4" t="s">
        <v>346</v>
      </c>
      <c r="C101" s="4" t="s">
        <v>367</v>
      </c>
      <c r="D101" s="4" t="s">
        <v>368</v>
      </c>
      <c r="E101" s="4" t="s">
        <v>72</v>
      </c>
      <c r="F101" s="4" t="s">
        <v>120</v>
      </c>
      <c r="G101" s="4">
        <v>12</v>
      </c>
      <c r="H101" s="4">
        <v>20</v>
      </c>
      <c r="I101" s="4" t="s">
        <v>80</v>
      </c>
      <c r="J101" s="5">
        <v>0.1</v>
      </c>
      <c r="K101" s="4">
        <f t="shared" si="0"/>
        <v>2</v>
      </c>
      <c r="L101" s="4">
        <v>4</v>
      </c>
      <c r="M101" s="4">
        <v>6</v>
      </c>
      <c r="N101" s="4">
        <v>8</v>
      </c>
      <c r="O101" s="4">
        <v>12</v>
      </c>
      <c r="P101" s="4">
        <v>104</v>
      </c>
      <c r="Q101" s="4">
        <v>135</v>
      </c>
      <c r="R101" s="4">
        <v>181</v>
      </c>
      <c r="S101" s="4">
        <v>141</v>
      </c>
      <c r="T101" s="4">
        <f t="shared" si="1"/>
        <v>583</v>
      </c>
      <c r="U101" s="4" t="s">
        <v>569</v>
      </c>
      <c r="V101" s="4" t="s">
        <v>570</v>
      </c>
      <c r="W101" s="4"/>
      <c r="X101" s="4"/>
      <c r="Y101" s="4" t="s">
        <v>129</v>
      </c>
    </row>
    <row r="102" spans="1:25" ht="15.75" customHeight="1">
      <c r="A102" s="4">
        <v>98</v>
      </c>
      <c r="B102" s="4" t="s">
        <v>346</v>
      </c>
      <c r="C102" s="4" t="s">
        <v>372</v>
      </c>
      <c r="D102" s="4" t="s">
        <v>373</v>
      </c>
      <c r="E102" s="4" t="s">
        <v>374</v>
      </c>
      <c r="F102" s="4" t="s">
        <v>75</v>
      </c>
      <c r="G102" s="4">
        <v>6</v>
      </c>
      <c r="H102" s="4">
        <v>12</v>
      </c>
      <c r="I102" s="4" t="s">
        <v>114</v>
      </c>
      <c r="J102" s="5">
        <v>0.1</v>
      </c>
      <c r="K102" s="4">
        <f t="shared" si="0"/>
        <v>0</v>
      </c>
      <c r="L102" s="4">
        <v>2</v>
      </c>
      <c r="M102" s="4">
        <v>3</v>
      </c>
      <c r="N102" s="4">
        <v>4</v>
      </c>
      <c r="O102" s="4">
        <v>6</v>
      </c>
      <c r="P102" s="4">
        <v>47</v>
      </c>
      <c r="Q102" s="4">
        <v>61</v>
      </c>
      <c r="R102" s="4">
        <v>82</v>
      </c>
      <c r="S102" s="4">
        <v>64</v>
      </c>
      <c r="T102" s="4">
        <f t="shared" si="1"/>
        <v>266</v>
      </c>
      <c r="U102" s="4" t="s">
        <v>479</v>
      </c>
      <c r="V102" s="4" t="s">
        <v>571</v>
      </c>
      <c r="W102" s="4"/>
      <c r="X102" s="4" t="s">
        <v>482</v>
      </c>
      <c r="Y102" s="4" t="s">
        <v>129</v>
      </c>
    </row>
    <row r="103" spans="1:25" ht="15.75" customHeight="1">
      <c r="A103" s="4">
        <v>99</v>
      </c>
      <c r="B103" s="4" t="s">
        <v>346</v>
      </c>
      <c r="C103" s="4" t="s">
        <v>377</v>
      </c>
      <c r="D103" s="4" t="s">
        <v>378</v>
      </c>
      <c r="E103" s="4" t="s">
        <v>72</v>
      </c>
      <c r="F103" s="4" t="s">
        <v>75</v>
      </c>
      <c r="G103" s="4">
        <v>4</v>
      </c>
      <c r="H103" s="4">
        <v>8</v>
      </c>
      <c r="I103" s="4" t="s">
        <v>80</v>
      </c>
      <c r="J103" s="5">
        <v>0.1</v>
      </c>
      <c r="K103" s="4">
        <f t="shared" si="0"/>
        <v>1</v>
      </c>
      <c r="L103" s="4">
        <v>1</v>
      </c>
      <c r="M103" s="4">
        <v>1</v>
      </c>
      <c r="N103" s="4">
        <v>2</v>
      </c>
      <c r="O103" s="4">
        <v>2</v>
      </c>
      <c r="P103" s="4">
        <v>24</v>
      </c>
      <c r="Q103" s="4">
        <v>27</v>
      </c>
      <c r="R103" s="4">
        <v>36</v>
      </c>
      <c r="S103" s="4">
        <v>27</v>
      </c>
      <c r="T103" s="4">
        <f t="shared" si="1"/>
        <v>123</v>
      </c>
      <c r="U103" s="4" t="s">
        <v>123</v>
      </c>
      <c r="V103" s="4" t="s">
        <v>572</v>
      </c>
      <c r="W103" s="4"/>
      <c r="X103" s="4"/>
      <c r="Y103" s="4" t="s">
        <v>129</v>
      </c>
    </row>
    <row r="104" spans="1:25" ht="15.75" customHeight="1">
      <c r="A104" s="4">
        <v>100</v>
      </c>
      <c r="B104" s="4" t="s">
        <v>346</v>
      </c>
      <c r="C104" s="4" t="s">
        <v>382</v>
      </c>
      <c r="D104" s="4" t="s">
        <v>383</v>
      </c>
      <c r="E104" s="4" t="s">
        <v>72</v>
      </c>
      <c r="F104" s="4" t="s">
        <v>75</v>
      </c>
      <c r="G104" s="4">
        <v>10</v>
      </c>
      <c r="H104" s="4">
        <v>16</v>
      </c>
      <c r="I104" s="4" t="s">
        <v>80</v>
      </c>
      <c r="J104" s="5">
        <v>0.1</v>
      </c>
      <c r="K104" s="4">
        <f t="shared" si="0"/>
        <v>2</v>
      </c>
      <c r="L104" s="4">
        <v>2</v>
      </c>
      <c r="M104" s="4">
        <v>3</v>
      </c>
      <c r="N104" s="4">
        <v>4</v>
      </c>
      <c r="O104" s="4">
        <v>6</v>
      </c>
      <c r="P104" s="4">
        <v>52</v>
      </c>
      <c r="Q104" s="4">
        <v>68</v>
      </c>
      <c r="R104" s="4">
        <v>91</v>
      </c>
      <c r="S104" s="4">
        <v>71</v>
      </c>
      <c r="T104" s="4">
        <f t="shared" si="1"/>
        <v>300</v>
      </c>
      <c r="U104" s="4" t="s">
        <v>569</v>
      </c>
      <c r="V104" s="4" t="s">
        <v>573</v>
      </c>
      <c r="W104" s="4"/>
      <c r="X104" s="4"/>
      <c r="Y104" s="4" t="s">
        <v>129</v>
      </c>
    </row>
    <row r="105" spans="1:25" ht="15.75" customHeight="1">
      <c r="A105" s="4">
        <v>101</v>
      </c>
      <c r="B105" s="4" t="s">
        <v>346</v>
      </c>
      <c r="C105" s="4" t="s">
        <v>574</v>
      </c>
      <c r="D105" s="4" t="s">
        <v>575</v>
      </c>
      <c r="E105" s="4" t="s">
        <v>72</v>
      </c>
      <c r="F105" s="4" t="s">
        <v>75</v>
      </c>
      <c r="G105" s="4">
        <v>2</v>
      </c>
      <c r="H105" s="4">
        <v>4</v>
      </c>
      <c r="I105" s="4" t="s">
        <v>80</v>
      </c>
      <c r="J105" s="5">
        <v>0.1</v>
      </c>
      <c r="K105" s="4">
        <f t="shared" si="0"/>
        <v>1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f t="shared" si="1"/>
        <v>5</v>
      </c>
      <c r="U105" s="4" t="s">
        <v>576</v>
      </c>
      <c r="V105" s="4" t="s">
        <v>577</v>
      </c>
      <c r="W105" s="4"/>
      <c r="X105" s="4"/>
      <c r="Y105" s="4" t="s">
        <v>129</v>
      </c>
    </row>
    <row r="106" spans="1:25" ht="15.75" customHeight="1">
      <c r="A106" s="4">
        <v>102</v>
      </c>
      <c r="B106" s="4" t="s">
        <v>388</v>
      </c>
      <c r="C106" s="4" t="s">
        <v>578</v>
      </c>
      <c r="D106" s="4" t="s">
        <v>579</v>
      </c>
      <c r="E106" s="4" t="s">
        <v>72</v>
      </c>
      <c r="F106" s="4" t="s">
        <v>75</v>
      </c>
      <c r="G106" s="4">
        <v>1</v>
      </c>
      <c r="H106" s="4">
        <v>2</v>
      </c>
      <c r="I106" s="4" t="s">
        <v>114</v>
      </c>
      <c r="J106" s="5">
        <v>0.1</v>
      </c>
      <c r="K106" s="4">
        <f t="shared" si="0"/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f t="shared" si="1"/>
        <v>2</v>
      </c>
      <c r="U106" s="4" t="s">
        <v>580</v>
      </c>
      <c r="V106" s="4" t="s">
        <v>581</v>
      </c>
      <c r="W106" s="4"/>
      <c r="X106" s="4"/>
      <c r="Y106" s="4" t="s">
        <v>129</v>
      </c>
    </row>
    <row r="107" spans="1:25" ht="15.75" customHeight="1">
      <c r="A107" s="4">
        <v>103</v>
      </c>
      <c r="B107" s="4" t="s">
        <v>388</v>
      </c>
      <c r="C107" s="4" t="s">
        <v>578</v>
      </c>
      <c r="D107" s="4" t="s">
        <v>582</v>
      </c>
      <c r="E107" s="4" t="s">
        <v>72</v>
      </c>
      <c r="F107" s="4" t="s">
        <v>75</v>
      </c>
      <c r="G107" s="4">
        <v>2</v>
      </c>
      <c r="H107" s="4">
        <v>4</v>
      </c>
      <c r="I107" s="4" t="s">
        <v>114</v>
      </c>
      <c r="J107" s="5">
        <v>0.1</v>
      </c>
      <c r="K107" s="4">
        <f t="shared" si="0"/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f t="shared" si="1"/>
        <v>4</v>
      </c>
      <c r="U107" s="4" t="s">
        <v>583</v>
      </c>
      <c r="V107" s="4" t="s">
        <v>584</v>
      </c>
      <c r="W107" s="4"/>
      <c r="X107" s="4"/>
      <c r="Y107" s="4" t="s">
        <v>129</v>
      </c>
    </row>
    <row r="108" spans="1:25" ht="15.75" customHeight="1">
      <c r="A108" s="4">
        <v>104</v>
      </c>
      <c r="B108" s="4" t="s">
        <v>388</v>
      </c>
      <c r="C108" s="4" t="s">
        <v>585</v>
      </c>
      <c r="D108" s="4" t="s">
        <v>586</v>
      </c>
      <c r="E108" s="4" t="s">
        <v>72</v>
      </c>
      <c r="F108" s="4" t="s">
        <v>75</v>
      </c>
      <c r="G108" s="4">
        <v>2</v>
      </c>
      <c r="H108" s="4">
        <v>4</v>
      </c>
      <c r="I108" s="4" t="s">
        <v>114</v>
      </c>
      <c r="J108" s="5">
        <v>0.1</v>
      </c>
      <c r="K108" s="4">
        <f t="shared" si="0"/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f t="shared" si="1"/>
        <v>4</v>
      </c>
      <c r="U108" s="4" t="s">
        <v>583</v>
      </c>
      <c r="V108" s="4" t="s">
        <v>587</v>
      </c>
      <c r="W108" s="4"/>
      <c r="X108" s="4"/>
      <c r="Y108" s="4" t="s">
        <v>129</v>
      </c>
    </row>
    <row r="109" spans="1:25" ht="15.75" customHeight="1">
      <c r="A109" s="4">
        <v>105</v>
      </c>
      <c r="B109" s="4" t="s">
        <v>388</v>
      </c>
      <c r="C109" s="4" t="s">
        <v>389</v>
      </c>
      <c r="D109" s="4" t="s">
        <v>390</v>
      </c>
      <c r="E109" s="4" t="s">
        <v>152</v>
      </c>
      <c r="F109" s="4" t="s">
        <v>75</v>
      </c>
      <c r="G109" s="4">
        <v>15</v>
      </c>
      <c r="H109" s="4">
        <v>30</v>
      </c>
      <c r="I109" s="4" t="s">
        <v>80</v>
      </c>
      <c r="J109" s="5">
        <v>0.1</v>
      </c>
      <c r="K109" s="4">
        <f t="shared" si="0"/>
        <v>3</v>
      </c>
      <c r="L109" s="4">
        <v>2</v>
      </c>
      <c r="M109" s="4">
        <v>3</v>
      </c>
      <c r="N109" s="4">
        <v>4</v>
      </c>
      <c r="O109" s="4">
        <v>6</v>
      </c>
      <c r="P109" s="4">
        <v>52</v>
      </c>
      <c r="Q109" s="4">
        <v>68</v>
      </c>
      <c r="R109" s="4">
        <v>91</v>
      </c>
      <c r="S109" s="4">
        <v>71</v>
      </c>
      <c r="T109" s="4">
        <f t="shared" si="1"/>
        <v>315</v>
      </c>
      <c r="U109" s="4" t="s">
        <v>392</v>
      </c>
      <c r="V109" s="4" t="s">
        <v>588</v>
      </c>
      <c r="W109" s="4"/>
      <c r="X109" s="4"/>
      <c r="Y109" s="4" t="s">
        <v>129</v>
      </c>
    </row>
    <row r="110" spans="1:25" ht="15.75" customHeight="1">
      <c r="A110" s="4">
        <v>106</v>
      </c>
      <c r="B110" s="4" t="s">
        <v>388</v>
      </c>
      <c r="C110" s="4" t="s">
        <v>589</v>
      </c>
      <c r="D110" s="4" t="s">
        <v>590</v>
      </c>
      <c r="E110" s="4" t="s">
        <v>72</v>
      </c>
      <c r="F110" s="4" t="s">
        <v>120</v>
      </c>
      <c r="G110" s="4">
        <v>10</v>
      </c>
      <c r="H110" s="4">
        <v>16</v>
      </c>
      <c r="I110" s="4" t="s">
        <v>80</v>
      </c>
      <c r="J110" s="5">
        <v>0.1</v>
      </c>
      <c r="K110" s="4">
        <f t="shared" si="0"/>
        <v>2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f t="shared" si="1"/>
        <v>18</v>
      </c>
      <c r="U110" s="4" t="s">
        <v>576</v>
      </c>
      <c r="V110" s="4" t="s">
        <v>591</v>
      </c>
      <c r="W110" s="4"/>
      <c r="X110" s="4"/>
      <c r="Y110" s="4" t="s">
        <v>129</v>
      </c>
    </row>
    <row r="111" spans="1:25" ht="15.75" customHeight="1">
      <c r="A111" s="4">
        <v>107</v>
      </c>
      <c r="B111" s="4" t="s">
        <v>388</v>
      </c>
      <c r="C111" s="4" t="s">
        <v>592</v>
      </c>
      <c r="D111" s="4" t="s">
        <v>593</v>
      </c>
      <c r="E111" s="4" t="s">
        <v>594</v>
      </c>
      <c r="F111" s="4" t="s">
        <v>75</v>
      </c>
      <c r="G111" s="4">
        <v>1</v>
      </c>
      <c r="H111" s="4">
        <v>2</v>
      </c>
      <c r="I111" s="4" t="s">
        <v>114</v>
      </c>
      <c r="J111" s="5">
        <v>0.1</v>
      </c>
      <c r="K111" s="4">
        <f t="shared" si="0"/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f t="shared" si="1"/>
        <v>2</v>
      </c>
      <c r="U111" s="4" t="s">
        <v>580</v>
      </c>
      <c r="V111" s="4" t="s">
        <v>595</v>
      </c>
      <c r="W111" s="4"/>
      <c r="X111" s="4"/>
      <c r="Y111" s="4" t="s">
        <v>129</v>
      </c>
    </row>
    <row r="112" spans="1:25" ht="15.75" customHeight="1">
      <c r="A112" s="4">
        <v>108</v>
      </c>
      <c r="B112" s="4" t="s">
        <v>388</v>
      </c>
      <c r="C112" s="4" t="s">
        <v>592</v>
      </c>
      <c r="D112" s="4" t="s">
        <v>596</v>
      </c>
      <c r="E112" s="4" t="s">
        <v>594</v>
      </c>
      <c r="F112" s="4" t="s">
        <v>75</v>
      </c>
      <c r="G112" s="4">
        <v>1</v>
      </c>
      <c r="H112" s="4">
        <v>2</v>
      </c>
      <c r="I112" s="4" t="s">
        <v>114</v>
      </c>
      <c r="J112" s="5">
        <v>0.1</v>
      </c>
      <c r="K112" s="4">
        <f t="shared" si="0"/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f t="shared" si="1"/>
        <v>2</v>
      </c>
      <c r="U112" s="4" t="s">
        <v>583</v>
      </c>
      <c r="V112" s="4" t="s">
        <v>597</v>
      </c>
      <c r="W112" s="4" t="s">
        <v>598</v>
      </c>
      <c r="X112" s="4"/>
      <c r="Y112" s="4" t="s">
        <v>129</v>
      </c>
    </row>
    <row r="113" spans="1:25" ht="15.75" customHeight="1">
      <c r="A113" s="4">
        <v>109</v>
      </c>
      <c r="B113" s="4" t="s">
        <v>388</v>
      </c>
      <c r="C113" s="4" t="s">
        <v>599</v>
      </c>
      <c r="D113" s="4" t="s">
        <v>600</v>
      </c>
      <c r="E113" s="4" t="s">
        <v>72</v>
      </c>
      <c r="F113" s="4" t="s">
        <v>120</v>
      </c>
      <c r="G113" s="4">
        <v>2</v>
      </c>
      <c r="H113" s="4">
        <v>4</v>
      </c>
      <c r="I113" s="4" t="s">
        <v>80</v>
      </c>
      <c r="J113" s="5">
        <v>0.1</v>
      </c>
      <c r="K113" s="4">
        <f t="shared" si="0"/>
        <v>1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f t="shared" si="1"/>
        <v>5</v>
      </c>
      <c r="U113" s="4" t="s">
        <v>601</v>
      </c>
      <c r="V113" s="4" t="s">
        <v>602</v>
      </c>
      <c r="W113" s="4"/>
      <c r="X113" s="4"/>
      <c r="Y113" s="4" t="s">
        <v>129</v>
      </c>
    </row>
    <row r="114" spans="1:25" ht="15.75" customHeight="1">
      <c r="A114" s="4">
        <v>110</v>
      </c>
      <c r="B114" s="4" t="s">
        <v>388</v>
      </c>
      <c r="C114" s="4" t="s">
        <v>603</v>
      </c>
      <c r="D114" s="4" t="s">
        <v>604</v>
      </c>
      <c r="E114" s="4" t="s">
        <v>397</v>
      </c>
      <c r="F114" s="4" t="s">
        <v>75</v>
      </c>
      <c r="G114" s="4">
        <v>2</v>
      </c>
      <c r="H114" s="4">
        <v>4</v>
      </c>
      <c r="I114" s="4" t="s">
        <v>114</v>
      </c>
      <c r="J114" s="5">
        <v>0.1</v>
      </c>
      <c r="K114" s="4">
        <f t="shared" si="0"/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f t="shared" si="1"/>
        <v>4</v>
      </c>
      <c r="U114" s="4" t="s">
        <v>605</v>
      </c>
      <c r="V114" s="4" t="s">
        <v>606</v>
      </c>
      <c r="W114" s="4"/>
      <c r="X114" s="4"/>
      <c r="Y114" s="4" t="s">
        <v>129</v>
      </c>
    </row>
    <row r="115" spans="1:25" ht="15.75" customHeight="1">
      <c r="A115" s="4">
        <v>111</v>
      </c>
      <c r="B115" s="4" t="s">
        <v>388</v>
      </c>
      <c r="C115" s="4" t="s">
        <v>402</v>
      </c>
      <c r="D115" s="4" t="s">
        <v>403</v>
      </c>
      <c r="E115" s="4" t="s">
        <v>404</v>
      </c>
      <c r="F115" s="4" t="s">
        <v>75</v>
      </c>
      <c r="G115" s="4">
        <v>4</v>
      </c>
      <c r="H115" s="4">
        <v>8</v>
      </c>
      <c r="I115" s="4" t="s">
        <v>114</v>
      </c>
      <c r="J115" s="5">
        <v>0.1</v>
      </c>
      <c r="K115" s="4">
        <f t="shared" si="0"/>
        <v>0</v>
      </c>
      <c r="L115" s="4">
        <v>1</v>
      </c>
      <c r="M115" s="4">
        <v>1</v>
      </c>
      <c r="N115" s="4">
        <v>2</v>
      </c>
      <c r="O115" s="4">
        <v>2</v>
      </c>
      <c r="P115" s="4">
        <v>21</v>
      </c>
      <c r="Q115" s="4">
        <v>24</v>
      </c>
      <c r="R115" s="4">
        <v>32</v>
      </c>
      <c r="S115" s="4">
        <v>24</v>
      </c>
      <c r="T115" s="4">
        <f t="shared" si="1"/>
        <v>109</v>
      </c>
      <c r="U115" s="4" t="s">
        <v>601</v>
      </c>
      <c r="V115" s="4" t="s">
        <v>607</v>
      </c>
      <c r="W115" s="4"/>
      <c r="X115" s="4"/>
      <c r="Y115" s="4" t="s">
        <v>129</v>
      </c>
    </row>
    <row r="116" spans="1:25" ht="15.75" customHeight="1">
      <c r="A116" s="4">
        <v>112</v>
      </c>
      <c r="B116" s="4" t="s">
        <v>388</v>
      </c>
      <c r="C116" s="4" t="s">
        <v>408</v>
      </c>
      <c r="D116" s="4" t="s">
        <v>410</v>
      </c>
      <c r="E116" s="4" t="s">
        <v>397</v>
      </c>
      <c r="F116" s="4" t="s">
        <v>75</v>
      </c>
      <c r="G116" s="4">
        <v>10</v>
      </c>
      <c r="H116" s="4">
        <v>20</v>
      </c>
      <c r="I116" s="4" t="s">
        <v>114</v>
      </c>
      <c r="J116" s="5">
        <v>0.1</v>
      </c>
      <c r="K116" s="4">
        <f t="shared" si="0"/>
        <v>0</v>
      </c>
      <c r="L116" s="4">
        <v>2</v>
      </c>
      <c r="M116" s="4">
        <v>3</v>
      </c>
      <c r="N116" s="4">
        <v>4</v>
      </c>
      <c r="O116" s="4">
        <v>6</v>
      </c>
      <c r="P116" s="4">
        <v>47</v>
      </c>
      <c r="Q116" s="4">
        <v>61</v>
      </c>
      <c r="R116" s="4">
        <v>82</v>
      </c>
      <c r="S116" s="4">
        <v>64</v>
      </c>
      <c r="T116" s="4">
        <f t="shared" si="1"/>
        <v>274</v>
      </c>
      <c r="U116" s="4" t="s">
        <v>123</v>
      </c>
      <c r="V116" s="4" t="s">
        <v>608</v>
      </c>
      <c r="W116" s="4"/>
      <c r="X116" s="4"/>
      <c r="Y116" s="4" t="s">
        <v>129</v>
      </c>
    </row>
    <row r="117" spans="1:25" ht="15.75" customHeight="1">
      <c r="A117" s="4">
        <v>113</v>
      </c>
      <c r="B117" s="4" t="s">
        <v>388</v>
      </c>
      <c r="C117" s="4" t="s">
        <v>609</v>
      </c>
      <c r="D117" s="4" t="s">
        <v>610</v>
      </c>
      <c r="E117" s="4" t="s">
        <v>397</v>
      </c>
      <c r="F117" s="4" t="s">
        <v>120</v>
      </c>
      <c r="G117" s="4">
        <v>2</v>
      </c>
      <c r="H117" s="4">
        <v>4</v>
      </c>
      <c r="I117" s="4" t="s">
        <v>114</v>
      </c>
      <c r="J117" s="5">
        <v>0.1</v>
      </c>
      <c r="K117" s="4">
        <f t="shared" si="0"/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f t="shared" si="1"/>
        <v>4</v>
      </c>
      <c r="U117" s="4" t="s">
        <v>611</v>
      </c>
      <c r="V117" s="4" t="s">
        <v>612</v>
      </c>
      <c r="W117" s="4" t="s">
        <v>613</v>
      </c>
      <c r="X117" s="4"/>
      <c r="Y117" s="4" t="s">
        <v>129</v>
      </c>
    </row>
    <row r="118" spans="1:25" ht="15.75" customHeight="1">
      <c r="A118" s="4">
        <v>114</v>
      </c>
      <c r="B118" s="4" t="s">
        <v>388</v>
      </c>
      <c r="C118" s="4" t="s">
        <v>413</v>
      </c>
      <c r="D118" s="4" t="s">
        <v>414</v>
      </c>
      <c r="E118" s="4" t="s">
        <v>72</v>
      </c>
      <c r="F118" s="4" t="s">
        <v>75</v>
      </c>
      <c r="G118" s="4">
        <v>6</v>
      </c>
      <c r="H118" s="4">
        <v>10</v>
      </c>
      <c r="I118" s="4" t="s">
        <v>80</v>
      </c>
      <c r="J118" s="5">
        <v>0.1</v>
      </c>
      <c r="K118" s="4">
        <f t="shared" si="0"/>
        <v>1</v>
      </c>
      <c r="L118" s="4">
        <v>2</v>
      </c>
      <c r="M118" s="4">
        <v>3</v>
      </c>
      <c r="N118" s="4">
        <v>4</v>
      </c>
      <c r="O118" s="4">
        <v>6</v>
      </c>
      <c r="P118" s="4">
        <v>52</v>
      </c>
      <c r="Q118" s="4">
        <v>68</v>
      </c>
      <c r="R118" s="4">
        <v>91</v>
      </c>
      <c r="S118" s="4">
        <v>71</v>
      </c>
      <c r="T118" s="4">
        <f t="shared" si="1"/>
        <v>293</v>
      </c>
      <c r="U118" s="4" t="s">
        <v>601</v>
      </c>
      <c r="V118" s="4" t="s">
        <v>614</v>
      </c>
      <c r="W118" s="4" t="s">
        <v>615</v>
      </c>
      <c r="X118" s="4"/>
      <c r="Y118" s="4" t="s">
        <v>129</v>
      </c>
    </row>
    <row r="119" spans="1:25" ht="15.75" customHeight="1">
      <c r="A119" s="4">
        <v>115</v>
      </c>
      <c r="B119" s="4" t="s">
        <v>388</v>
      </c>
      <c r="C119" s="4" t="s">
        <v>616</v>
      </c>
      <c r="D119" s="4" t="s">
        <v>617</v>
      </c>
      <c r="E119" s="4" t="s">
        <v>618</v>
      </c>
      <c r="F119" s="4" t="s">
        <v>75</v>
      </c>
      <c r="G119" s="4">
        <v>2</v>
      </c>
      <c r="H119" s="4">
        <v>4</v>
      </c>
      <c r="I119" s="4" t="s">
        <v>114</v>
      </c>
      <c r="J119" s="5">
        <v>0.1</v>
      </c>
      <c r="K119" s="4">
        <f t="shared" si="0"/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f t="shared" si="1"/>
        <v>4</v>
      </c>
      <c r="U119" s="4" t="s">
        <v>605</v>
      </c>
      <c r="V119" s="4" t="s">
        <v>619</v>
      </c>
      <c r="W119" s="4" t="s">
        <v>620</v>
      </c>
      <c r="X119" s="4"/>
      <c r="Y119" s="4" t="s">
        <v>129</v>
      </c>
    </row>
    <row r="120" spans="1:25" ht="15.75" customHeight="1">
      <c r="A120" s="4">
        <v>116</v>
      </c>
      <c r="B120" s="4" t="s">
        <v>388</v>
      </c>
      <c r="C120" s="4" t="s">
        <v>417</v>
      </c>
      <c r="D120" s="4" t="s">
        <v>418</v>
      </c>
      <c r="E120" s="4" t="s">
        <v>72</v>
      </c>
      <c r="F120" s="4" t="s">
        <v>75</v>
      </c>
      <c r="G120" s="4">
        <v>2</v>
      </c>
      <c r="H120" s="4">
        <v>4</v>
      </c>
      <c r="I120" s="4" t="s">
        <v>80</v>
      </c>
      <c r="J120" s="5">
        <v>0.1</v>
      </c>
      <c r="K120" s="4">
        <f t="shared" si="0"/>
        <v>1</v>
      </c>
      <c r="L120" s="4">
        <v>1</v>
      </c>
      <c r="M120" s="4">
        <v>1</v>
      </c>
      <c r="N120" s="4">
        <v>2</v>
      </c>
      <c r="O120" s="4">
        <v>2</v>
      </c>
      <c r="P120" s="4">
        <v>24</v>
      </c>
      <c r="Q120" s="4">
        <v>27</v>
      </c>
      <c r="R120" s="4">
        <v>36</v>
      </c>
      <c r="S120" s="4">
        <v>27</v>
      </c>
      <c r="T120" s="4">
        <f t="shared" si="1"/>
        <v>119</v>
      </c>
      <c r="U120" s="4" t="s">
        <v>621</v>
      </c>
      <c r="V120" s="4" t="s">
        <v>622</v>
      </c>
      <c r="W120" s="4"/>
      <c r="X120" s="4"/>
      <c r="Y120" s="4" t="s">
        <v>129</v>
      </c>
    </row>
    <row r="121" spans="1:25" ht="15.75" customHeight="1">
      <c r="A121" s="4">
        <v>117</v>
      </c>
      <c r="B121" s="4" t="s">
        <v>388</v>
      </c>
      <c r="C121" s="4" t="s">
        <v>623</v>
      </c>
      <c r="D121" s="4" t="s">
        <v>624</v>
      </c>
      <c r="E121" s="4" t="s">
        <v>397</v>
      </c>
      <c r="F121" s="4" t="s">
        <v>75</v>
      </c>
      <c r="G121" s="4">
        <v>4</v>
      </c>
      <c r="H121" s="4">
        <v>8</v>
      </c>
      <c r="I121" s="4" t="s">
        <v>114</v>
      </c>
      <c r="J121" s="5">
        <v>0.1</v>
      </c>
      <c r="K121" s="4">
        <f t="shared" si="0"/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f t="shared" si="1"/>
        <v>8</v>
      </c>
      <c r="U121" s="4" t="s">
        <v>611</v>
      </c>
      <c r="V121" s="4" t="s">
        <v>625</v>
      </c>
      <c r="W121" s="4"/>
      <c r="X121" s="4"/>
      <c r="Y121" s="4" t="s">
        <v>129</v>
      </c>
    </row>
    <row r="122" spans="1:25" ht="15.75" customHeight="1">
      <c r="A122" s="4">
        <v>118</v>
      </c>
      <c r="B122" s="4" t="s">
        <v>388</v>
      </c>
      <c r="C122" s="4" t="s">
        <v>626</v>
      </c>
      <c r="D122" s="4" t="s">
        <v>627</v>
      </c>
      <c r="E122" s="4" t="s">
        <v>152</v>
      </c>
      <c r="F122" s="4" t="s">
        <v>75</v>
      </c>
      <c r="G122" s="4">
        <v>1</v>
      </c>
      <c r="H122" s="4">
        <v>2</v>
      </c>
      <c r="I122" s="4" t="s">
        <v>114</v>
      </c>
      <c r="J122" s="5">
        <v>0.1</v>
      </c>
      <c r="K122" s="4">
        <f t="shared" si="0"/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f t="shared" si="1"/>
        <v>2</v>
      </c>
      <c r="U122" s="4" t="s">
        <v>605</v>
      </c>
      <c r="V122" s="4" t="s">
        <v>628</v>
      </c>
      <c r="W122" s="4"/>
      <c r="X122" s="4"/>
      <c r="Y122" s="4" t="s">
        <v>129</v>
      </c>
    </row>
    <row r="123" spans="1:25" ht="15.75" customHeight="1">
      <c r="A123" s="4">
        <v>119</v>
      </c>
      <c r="B123" s="4" t="s">
        <v>388</v>
      </c>
      <c r="C123" s="4" t="s">
        <v>422</v>
      </c>
      <c r="D123" s="4" t="s">
        <v>423</v>
      </c>
      <c r="E123" s="4" t="s">
        <v>72</v>
      </c>
      <c r="F123" s="4" t="s">
        <v>75</v>
      </c>
      <c r="G123" s="4">
        <v>6</v>
      </c>
      <c r="H123" s="4">
        <v>10</v>
      </c>
      <c r="I123" s="4" t="s">
        <v>80</v>
      </c>
      <c r="J123" s="5">
        <v>0.1</v>
      </c>
      <c r="K123" s="4">
        <f t="shared" si="0"/>
        <v>1</v>
      </c>
      <c r="L123" s="4">
        <v>2</v>
      </c>
      <c r="M123" s="4">
        <v>3</v>
      </c>
      <c r="N123" s="4">
        <v>4</v>
      </c>
      <c r="O123" s="4">
        <v>6</v>
      </c>
      <c r="P123" s="4">
        <v>52</v>
      </c>
      <c r="Q123" s="4">
        <v>68</v>
      </c>
      <c r="R123" s="4">
        <v>91</v>
      </c>
      <c r="S123" s="4">
        <v>71</v>
      </c>
      <c r="T123" s="4">
        <f t="shared" si="1"/>
        <v>293</v>
      </c>
      <c r="U123" s="4" t="s">
        <v>601</v>
      </c>
      <c r="V123" s="4" t="s">
        <v>629</v>
      </c>
      <c r="W123" s="4"/>
      <c r="X123" s="4"/>
      <c r="Y123" s="4" t="s">
        <v>129</v>
      </c>
    </row>
    <row r="124" spans="1:25" ht="15.75" customHeight="1">
      <c r="A124" s="4">
        <v>120</v>
      </c>
      <c r="B124" s="4" t="s">
        <v>426</v>
      </c>
      <c r="C124" s="4" t="s">
        <v>630</v>
      </c>
      <c r="D124" s="4" t="s">
        <v>474</v>
      </c>
      <c r="E124" s="4" t="s">
        <v>72</v>
      </c>
      <c r="F124" s="4" t="s">
        <v>75</v>
      </c>
      <c r="G124" s="4">
        <v>1</v>
      </c>
      <c r="H124" s="4">
        <v>2</v>
      </c>
      <c r="I124" s="4" t="s">
        <v>80</v>
      </c>
      <c r="J124" s="5">
        <v>0.1</v>
      </c>
      <c r="K124" s="4">
        <f t="shared" si="0"/>
        <v>1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f t="shared" si="1"/>
        <v>3</v>
      </c>
      <c r="U124" s="4" t="s">
        <v>471</v>
      </c>
      <c r="V124" s="4" t="s">
        <v>631</v>
      </c>
      <c r="W124" s="4"/>
      <c r="X124" s="4"/>
      <c r="Y124" s="4" t="s">
        <v>129</v>
      </c>
    </row>
    <row r="125" spans="1:25" ht="15.75" customHeight="1">
      <c r="A125" s="4">
        <v>121</v>
      </c>
      <c r="B125" s="4" t="s">
        <v>426</v>
      </c>
      <c r="C125" s="4" t="s">
        <v>632</v>
      </c>
      <c r="D125" s="4" t="s">
        <v>633</v>
      </c>
      <c r="E125" s="4" t="s">
        <v>72</v>
      </c>
      <c r="F125" s="4" t="s">
        <v>75</v>
      </c>
      <c r="G125" s="4">
        <v>2</v>
      </c>
      <c r="H125" s="4">
        <v>4</v>
      </c>
      <c r="I125" s="4" t="s">
        <v>80</v>
      </c>
      <c r="J125" s="5">
        <v>0.1</v>
      </c>
      <c r="K125" s="4">
        <f t="shared" si="0"/>
        <v>1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f t="shared" si="1"/>
        <v>5</v>
      </c>
      <c r="U125" s="4" t="s">
        <v>634</v>
      </c>
      <c r="V125" s="4" t="s">
        <v>635</v>
      </c>
      <c r="W125" s="4"/>
      <c r="X125" s="4"/>
      <c r="Y125" s="4" t="s">
        <v>129</v>
      </c>
    </row>
    <row r="126" spans="1:25" ht="15.75" customHeight="1">
      <c r="A126" s="4">
        <v>122</v>
      </c>
      <c r="B126" s="4" t="s">
        <v>426</v>
      </c>
      <c r="C126" s="4" t="s">
        <v>636</v>
      </c>
      <c r="D126" s="4" t="s">
        <v>637</v>
      </c>
      <c r="E126" s="4" t="s">
        <v>72</v>
      </c>
      <c r="F126" s="4" t="s">
        <v>120</v>
      </c>
      <c r="G126" s="4">
        <v>1</v>
      </c>
      <c r="H126" s="4">
        <v>2</v>
      </c>
      <c r="I126" s="4" t="s">
        <v>80</v>
      </c>
      <c r="J126" s="5">
        <v>0.1</v>
      </c>
      <c r="K126" s="4">
        <f t="shared" si="0"/>
        <v>1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f t="shared" si="1"/>
        <v>3</v>
      </c>
      <c r="U126" s="4" t="s">
        <v>634</v>
      </c>
      <c r="V126" s="4" t="s">
        <v>638</v>
      </c>
      <c r="W126" s="4"/>
      <c r="X126" s="4"/>
      <c r="Y126" s="4" t="s">
        <v>129</v>
      </c>
    </row>
    <row r="127" spans="1:25" ht="15.75" customHeight="1">
      <c r="A127" s="4">
        <v>123</v>
      </c>
      <c r="B127" s="4" t="s">
        <v>426</v>
      </c>
      <c r="C127" s="4" t="s">
        <v>639</v>
      </c>
      <c r="D127" s="4" t="s">
        <v>640</v>
      </c>
      <c r="E127" s="4" t="s">
        <v>72</v>
      </c>
      <c r="F127" s="4" t="s">
        <v>120</v>
      </c>
      <c r="G127" s="4">
        <v>2</v>
      </c>
      <c r="H127" s="4">
        <v>4</v>
      </c>
      <c r="I127" s="4" t="s">
        <v>80</v>
      </c>
      <c r="J127" s="5">
        <v>0.1</v>
      </c>
      <c r="K127" s="4">
        <f t="shared" si="0"/>
        <v>1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f t="shared" si="1"/>
        <v>5</v>
      </c>
      <c r="U127" s="4" t="s">
        <v>641</v>
      </c>
      <c r="V127" s="4" t="s">
        <v>642</v>
      </c>
      <c r="W127" s="4"/>
      <c r="X127" s="4"/>
      <c r="Y127" s="4" t="s">
        <v>129</v>
      </c>
    </row>
    <row r="128" spans="1:25" ht="15.75" customHeight="1">
      <c r="A128" s="4">
        <v>124</v>
      </c>
      <c r="B128" s="4" t="s">
        <v>426</v>
      </c>
      <c r="C128" s="4" t="s">
        <v>643</v>
      </c>
      <c r="D128" s="4" t="s">
        <v>644</v>
      </c>
      <c r="E128" s="4" t="s">
        <v>72</v>
      </c>
      <c r="F128" s="4" t="s">
        <v>75</v>
      </c>
      <c r="G128" s="4">
        <v>2</v>
      </c>
      <c r="H128" s="4">
        <v>2</v>
      </c>
      <c r="I128" s="4" t="s">
        <v>80</v>
      </c>
      <c r="J128" s="5">
        <v>0.1</v>
      </c>
      <c r="K128" s="4">
        <f t="shared" si="0"/>
        <v>1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f t="shared" si="1"/>
        <v>3</v>
      </c>
      <c r="U128" s="4" t="s">
        <v>641</v>
      </c>
      <c r="V128" s="4" t="s">
        <v>645</v>
      </c>
      <c r="W128" s="4"/>
      <c r="X128" s="4"/>
      <c r="Y128" s="4" t="s">
        <v>129</v>
      </c>
    </row>
    <row r="129" spans="1:25" ht="15.75" customHeight="1">
      <c r="A129" s="4">
        <v>125</v>
      </c>
      <c r="B129" s="4" t="s">
        <v>426</v>
      </c>
      <c r="C129" s="4" t="s">
        <v>427</v>
      </c>
      <c r="D129" s="4" t="s">
        <v>428</v>
      </c>
      <c r="E129" s="4" t="s">
        <v>72</v>
      </c>
      <c r="F129" s="4" t="s">
        <v>75</v>
      </c>
      <c r="G129" s="4">
        <v>6</v>
      </c>
      <c r="H129" s="4">
        <v>10</v>
      </c>
      <c r="I129" s="4" t="s">
        <v>80</v>
      </c>
      <c r="J129" s="5">
        <v>0.1</v>
      </c>
      <c r="K129" s="4">
        <f t="shared" si="0"/>
        <v>1</v>
      </c>
      <c r="L129" s="4">
        <v>4</v>
      </c>
      <c r="M129" s="4">
        <v>6</v>
      </c>
      <c r="N129" s="4">
        <v>8</v>
      </c>
      <c r="O129" s="4">
        <v>12</v>
      </c>
      <c r="P129" s="4">
        <v>104</v>
      </c>
      <c r="Q129" s="4">
        <v>135</v>
      </c>
      <c r="R129" s="4">
        <v>181</v>
      </c>
      <c r="S129" s="4">
        <v>141</v>
      </c>
      <c r="T129" s="4">
        <f t="shared" si="1"/>
        <v>572</v>
      </c>
      <c r="U129" s="4" t="s">
        <v>634</v>
      </c>
      <c r="V129" s="4" t="s">
        <v>646</v>
      </c>
      <c r="W129" s="4" t="s">
        <v>647</v>
      </c>
      <c r="X129" s="4"/>
      <c r="Y129" s="4" t="s">
        <v>129</v>
      </c>
    </row>
    <row r="130" spans="1:25" ht="15.75" customHeight="1">
      <c r="A130" s="4">
        <v>126</v>
      </c>
      <c r="B130" s="4" t="s">
        <v>426</v>
      </c>
      <c r="C130" s="4" t="s">
        <v>648</v>
      </c>
      <c r="D130" s="4" t="s">
        <v>644</v>
      </c>
      <c r="E130" s="4" t="s">
        <v>72</v>
      </c>
      <c r="F130" s="4" t="s">
        <v>75</v>
      </c>
      <c r="G130" s="4">
        <v>2</v>
      </c>
      <c r="H130" s="4">
        <v>2</v>
      </c>
      <c r="I130" s="4" t="s">
        <v>80</v>
      </c>
      <c r="J130" s="5">
        <v>0.1</v>
      </c>
      <c r="K130" s="4">
        <f t="shared" si="0"/>
        <v>1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f t="shared" si="1"/>
        <v>3</v>
      </c>
      <c r="U130" s="4" t="s">
        <v>641</v>
      </c>
      <c r="V130" s="4" t="s">
        <v>645</v>
      </c>
      <c r="W130" s="4"/>
      <c r="X130" s="4"/>
      <c r="Y130" s="4" t="s">
        <v>129</v>
      </c>
    </row>
    <row r="131" spans="1:25" ht="15.75" customHeight="1">
      <c r="A131" s="4">
        <v>127</v>
      </c>
      <c r="B131" s="4" t="s">
        <v>426</v>
      </c>
      <c r="C131" s="4" t="s">
        <v>649</v>
      </c>
      <c r="D131" s="4" t="s">
        <v>650</v>
      </c>
      <c r="E131" s="4" t="s">
        <v>72</v>
      </c>
      <c r="F131" s="4" t="s">
        <v>75</v>
      </c>
      <c r="G131" s="4">
        <v>2</v>
      </c>
      <c r="H131" s="4">
        <v>4</v>
      </c>
      <c r="I131" s="4" t="s">
        <v>80</v>
      </c>
      <c r="J131" s="5">
        <v>0.1</v>
      </c>
      <c r="K131" s="4">
        <f t="shared" si="0"/>
        <v>1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f t="shared" si="1"/>
        <v>5</v>
      </c>
      <c r="U131" s="4" t="s">
        <v>634</v>
      </c>
      <c r="V131" s="4" t="s">
        <v>635</v>
      </c>
      <c r="W131" s="4"/>
      <c r="X131" s="4"/>
      <c r="Y131" s="4" t="s">
        <v>129</v>
      </c>
    </row>
    <row r="132" spans="1:25" ht="15.75" customHeight="1">
      <c r="A132" s="4">
        <v>128</v>
      </c>
      <c r="B132" s="4" t="s">
        <v>651</v>
      </c>
      <c r="C132" s="4" t="s">
        <v>652</v>
      </c>
      <c r="D132" s="4" t="s">
        <v>653</v>
      </c>
      <c r="E132" s="4" t="s">
        <v>72</v>
      </c>
      <c r="F132" s="4" t="s">
        <v>120</v>
      </c>
      <c r="G132" s="4">
        <v>2</v>
      </c>
      <c r="H132" s="4">
        <v>2</v>
      </c>
      <c r="I132" s="4" t="s">
        <v>114</v>
      </c>
      <c r="J132" s="5">
        <v>0.1</v>
      </c>
      <c r="K132" s="4">
        <f t="shared" si="0"/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f t="shared" si="1"/>
        <v>2</v>
      </c>
      <c r="U132" s="4" t="s">
        <v>527</v>
      </c>
      <c r="V132" s="4" t="s">
        <v>654</v>
      </c>
      <c r="W132" s="4"/>
      <c r="X132" s="4"/>
      <c r="Y132" s="4" t="s">
        <v>129</v>
      </c>
    </row>
    <row r="133" spans="1:25" ht="15.75" customHeight="1">
      <c r="A133" s="4">
        <v>129</v>
      </c>
      <c r="B133" s="4" t="s">
        <v>651</v>
      </c>
      <c r="C133" s="4" t="s">
        <v>655</v>
      </c>
      <c r="D133" s="4" t="s">
        <v>656</v>
      </c>
      <c r="E133" s="4" t="s">
        <v>72</v>
      </c>
      <c r="F133" s="4" t="s">
        <v>75</v>
      </c>
      <c r="G133" s="4">
        <v>2</v>
      </c>
      <c r="H133" s="4">
        <v>4</v>
      </c>
      <c r="I133" s="4" t="s">
        <v>114</v>
      </c>
      <c r="J133" s="5">
        <v>0.1</v>
      </c>
      <c r="K133" s="4">
        <f t="shared" si="0"/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f t="shared" si="1"/>
        <v>4</v>
      </c>
      <c r="U133" s="4" t="s">
        <v>576</v>
      </c>
      <c r="V133" s="4" t="s">
        <v>657</v>
      </c>
      <c r="W133" s="4"/>
      <c r="X133" s="4"/>
      <c r="Y133" s="4" t="s">
        <v>129</v>
      </c>
    </row>
    <row r="134" spans="1:25" ht="15.75" customHeight="1">
      <c r="A134" s="4">
        <v>130</v>
      </c>
      <c r="B134" s="4" t="s">
        <v>651</v>
      </c>
      <c r="C134" s="4" t="s">
        <v>658</v>
      </c>
      <c r="D134" s="4" t="s">
        <v>659</v>
      </c>
      <c r="E134" s="4" t="s">
        <v>171</v>
      </c>
      <c r="F134" s="4" t="s">
        <v>75</v>
      </c>
      <c r="G134" s="4">
        <v>2</v>
      </c>
      <c r="H134" s="4">
        <v>4</v>
      </c>
      <c r="I134" s="4" t="s">
        <v>114</v>
      </c>
      <c r="J134" s="5">
        <v>0.1</v>
      </c>
      <c r="K134" s="4">
        <f t="shared" si="0"/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f t="shared" si="1"/>
        <v>4</v>
      </c>
      <c r="U134" s="4" t="s">
        <v>580</v>
      </c>
      <c r="V134" s="4" t="s">
        <v>660</v>
      </c>
      <c r="W134" s="4"/>
      <c r="X134" s="4"/>
      <c r="Y134" s="4" t="s">
        <v>129</v>
      </c>
    </row>
    <row r="135" spans="1:25" ht="15.75" customHeight="1">
      <c r="A135" s="4">
        <v>131</v>
      </c>
      <c r="B135" s="4" t="s">
        <v>651</v>
      </c>
      <c r="C135" s="4" t="s">
        <v>661</v>
      </c>
      <c r="D135" s="4" t="s">
        <v>662</v>
      </c>
      <c r="E135" s="4" t="s">
        <v>72</v>
      </c>
      <c r="F135" s="4" t="s">
        <v>75</v>
      </c>
      <c r="G135" s="4">
        <v>10</v>
      </c>
      <c r="H135" s="4">
        <v>12</v>
      </c>
      <c r="I135" s="4" t="s">
        <v>114</v>
      </c>
      <c r="J135" s="5">
        <v>0.1</v>
      </c>
      <c r="K135" s="4">
        <f t="shared" si="0"/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f t="shared" si="1"/>
        <v>12</v>
      </c>
      <c r="U135" s="4" t="s">
        <v>576</v>
      </c>
      <c r="V135" s="4" t="s">
        <v>663</v>
      </c>
      <c r="W135" s="4" t="s">
        <v>664</v>
      </c>
      <c r="X135" s="4"/>
      <c r="Y135" s="4" t="s">
        <v>129</v>
      </c>
    </row>
    <row r="136" spans="1:25" ht="15.75" customHeight="1">
      <c r="A136" s="4">
        <v>132</v>
      </c>
      <c r="B136" s="4" t="s">
        <v>61</v>
      </c>
      <c r="C136" s="4" t="s">
        <v>66</v>
      </c>
      <c r="D136" s="4" t="s">
        <v>69</v>
      </c>
      <c r="E136" s="4" t="s">
        <v>72</v>
      </c>
      <c r="F136" s="4" t="s">
        <v>75</v>
      </c>
      <c r="G136" s="4">
        <v>0</v>
      </c>
      <c r="H136" s="4">
        <v>0</v>
      </c>
      <c r="I136" s="4" t="s">
        <v>80</v>
      </c>
      <c r="J136" s="5">
        <v>0.1</v>
      </c>
      <c r="K136" s="4">
        <f t="shared" si="0"/>
        <v>0</v>
      </c>
      <c r="L136" s="4">
        <v>4</v>
      </c>
      <c r="M136" s="4">
        <v>6</v>
      </c>
      <c r="N136" s="4">
        <v>8</v>
      </c>
      <c r="O136" s="4">
        <v>12</v>
      </c>
      <c r="P136" s="4">
        <v>104</v>
      </c>
      <c r="Q136" s="4">
        <v>135</v>
      </c>
      <c r="R136" s="4">
        <v>181</v>
      </c>
      <c r="S136" s="4">
        <v>141</v>
      </c>
      <c r="T136" s="4">
        <f t="shared" si="1"/>
        <v>561</v>
      </c>
      <c r="U136" s="4" t="s">
        <v>665</v>
      </c>
      <c r="V136" s="4" t="s">
        <v>666</v>
      </c>
      <c r="W136" s="4" t="s">
        <v>667</v>
      </c>
      <c r="X136" s="4"/>
      <c r="Y136" s="4" t="s">
        <v>129</v>
      </c>
    </row>
    <row r="137" spans="1:25" ht="15.75" customHeight="1">
      <c r="A137" s="4">
        <v>133</v>
      </c>
      <c r="B137" s="4" t="s">
        <v>61</v>
      </c>
      <c r="C137" s="4" t="s">
        <v>106</v>
      </c>
      <c r="D137" s="4" t="s">
        <v>108</v>
      </c>
      <c r="E137" s="4" t="s">
        <v>72</v>
      </c>
      <c r="F137" s="4" t="s">
        <v>75</v>
      </c>
      <c r="G137" s="4">
        <v>0</v>
      </c>
      <c r="H137" s="4">
        <v>0</v>
      </c>
      <c r="I137" s="4" t="s">
        <v>114</v>
      </c>
      <c r="J137" s="5">
        <v>0.1</v>
      </c>
      <c r="K137" s="4">
        <f t="shared" si="0"/>
        <v>0</v>
      </c>
      <c r="L137" s="4">
        <v>1</v>
      </c>
      <c r="M137" s="4">
        <v>1</v>
      </c>
      <c r="N137" s="4">
        <v>2</v>
      </c>
      <c r="O137" s="4">
        <v>2</v>
      </c>
      <c r="P137" s="4">
        <v>21</v>
      </c>
      <c r="Q137" s="4">
        <v>24</v>
      </c>
      <c r="R137" s="4">
        <v>32</v>
      </c>
      <c r="S137" s="4">
        <v>24</v>
      </c>
      <c r="T137" s="4">
        <f t="shared" si="1"/>
        <v>101</v>
      </c>
      <c r="U137" s="4" t="s">
        <v>665</v>
      </c>
      <c r="V137" s="4" t="s">
        <v>668</v>
      </c>
      <c r="W137" s="4" t="s">
        <v>669</v>
      </c>
      <c r="X137" s="4"/>
      <c r="Y137" s="4" t="s">
        <v>129</v>
      </c>
    </row>
    <row r="138" spans="1:25" ht="15.75" customHeight="1">
      <c r="A138" s="4">
        <v>134</v>
      </c>
      <c r="B138" s="4" t="s">
        <v>182</v>
      </c>
      <c r="C138" s="4" t="s">
        <v>201</v>
      </c>
      <c r="D138" s="4" t="s">
        <v>202</v>
      </c>
      <c r="E138" s="4" t="s">
        <v>72</v>
      </c>
      <c r="F138" s="4" t="s">
        <v>75</v>
      </c>
      <c r="G138" s="4">
        <v>0</v>
      </c>
      <c r="H138" s="4">
        <v>0</v>
      </c>
      <c r="I138" s="4" t="s">
        <v>80</v>
      </c>
      <c r="J138" s="5">
        <v>0.1</v>
      </c>
      <c r="K138" s="4">
        <f t="shared" si="0"/>
        <v>0</v>
      </c>
      <c r="L138" s="4">
        <v>4</v>
      </c>
      <c r="M138" s="4">
        <v>6</v>
      </c>
      <c r="N138" s="4">
        <v>8</v>
      </c>
      <c r="O138" s="4">
        <v>12</v>
      </c>
      <c r="P138" s="4">
        <v>104</v>
      </c>
      <c r="Q138" s="4">
        <v>135</v>
      </c>
      <c r="R138" s="4">
        <v>181</v>
      </c>
      <c r="S138" s="4">
        <v>141</v>
      </c>
      <c r="T138" s="4">
        <f t="shared" si="1"/>
        <v>561</v>
      </c>
      <c r="U138" s="4" t="s">
        <v>665</v>
      </c>
      <c r="V138" s="4" t="s">
        <v>670</v>
      </c>
      <c r="W138" s="4" t="s">
        <v>671</v>
      </c>
      <c r="X138" s="4"/>
      <c r="Y138" s="4" t="s">
        <v>129</v>
      </c>
    </row>
    <row r="139" spans="1:25" ht="15.75" customHeight="1">
      <c r="A139" s="4">
        <v>135</v>
      </c>
      <c r="B139" s="4" t="s">
        <v>182</v>
      </c>
      <c r="C139" s="4" t="s">
        <v>207</v>
      </c>
      <c r="D139" s="4" t="s">
        <v>208</v>
      </c>
      <c r="E139" s="4" t="s">
        <v>72</v>
      </c>
      <c r="F139" s="4" t="s">
        <v>75</v>
      </c>
      <c r="G139" s="4">
        <v>0</v>
      </c>
      <c r="H139" s="4">
        <v>0</v>
      </c>
      <c r="I139" s="4" t="s">
        <v>80</v>
      </c>
      <c r="J139" s="5">
        <v>0.1</v>
      </c>
      <c r="K139" s="4">
        <f t="shared" si="0"/>
        <v>0</v>
      </c>
      <c r="L139" s="4">
        <v>12</v>
      </c>
      <c r="M139" s="4">
        <v>18</v>
      </c>
      <c r="N139" s="4">
        <v>24</v>
      </c>
      <c r="O139" s="4">
        <v>36</v>
      </c>
      <c r="P139" s="4">
        <v>311</v>
      </c>
      <c r="Q139" s="4">
        <v>403</v>
      </c>
      <c r="R139" s="4">
        <v>542</v>
      </c>
      <c r="S139" s="4">
        <v>423</v>
      </c>
      <c r="T139" s="4">
        <f t="shared" si="1"/>
        <v>1679</v>
      </c>
      <c r="U139" s="4" t="s">
        <v>665</v>
      </c>
      <c r="V139" s="4" t="s">
        <v>672</v>
      </c>
      <c r="W139" s="4" t="s">
        <v>673</v>
      </c>
      <c r="X139" s="4"/>
      <c r="Y139" s="4" t="s">
        <v>129</v>
      </c>
    </row>
    <row r="140" spans="1:25" ht="15.75" customHeight="1">
      <c r="A140" s="4">
        <v>136</v>
      </c>
      <c r="B140" s="4" t="s">
        <v>182</v>
      </c>
      <c r="C140" s="4" t="s">
        <v>207</v>
      </c>
      <c r="D140" s="4" t="s">
        <v>211</v>
      </c>
      <c r="E140" s="4" t="s">
        <v>72</v>
      </c>
      <c r="F140" s="4" t="s">
        <v>75</v>
      </c>
      <c r="G140" s="4">
        <v>0</v>
      </c>
      <c r="H140" s="4">
        <v>0</v>
      </c>
      <c r="I140" s="4" t="s">
        <v>80</v>
      </c>
      <c r="J140" s="5">
        <v>0.1</v>
      </c>
      <c r="K140" s="4">
        <f t="shared" si="0"/>
        <v>0</v>
      </c>
      <c r="L140" s="4">
        <v>8</v>
      </c>
      <c r="M140" s="4">
        <v>12</v>
      </c>
      <c r="N140" s="4">
        <v>16</v>
      </c>
      <c r="O140" s="4">
        <v>24</v>
      </c>
      <c r="P140" s="4">
        <v>207</v>
      </c>
      <c r="Q140" s="4">
        <v>269</v>
      </c>
      <c r="R140" s="4">
        <v>361</v>
      </c>
      <c r="S140" s="4">
        <v>282</v>
      </c>
      <c r="T140" s="4">
        <f t="shared" si="1"/>
        <v>1119</v>
      </c>
      <c r="U140" s="4" t="s">
        <v>665</v>
      </c>
      <c r="V140" s="4" t="s">
        <v>674</v>
      </c>
      <c r="W140" s="4" t="s">
        <v>673</v>
      </c>
      <c r="X140" s="4"/>
      <c r="Y140" s="4" t="s">
        <v>129</v>
      </c>
    </row>
    <row r="141" spans="1:25" ht="15.75" customHeight="1">
      <c r="A141" s="4">
        <v>137</v>
      </c>
      <c r="B141" s="4" t="s">
        <v>182</v>
      </c>
      <c r="C141" s="4" t="s">
        <v>213</v>
      </c>
      <c r="D141" s="4" t="s">
        <v>214</v>
      </c>
      <c r="E141" s="4" t="s">
        <v>72</v>
      </c>
      <c r="F141" s="4" t="s">
        <v>75</v>
      </c>
      <c r="G141" s="4">
        <v>0</v>
      </c>
      <c r="H141" s="4">
        <v>0</v>
      </c>
      <c r="I141" s="4" t="s">
        <v>80</v>
      </c>
      <c r="J141" s="5">
        <v>0.1</v>
      </c>
      <c r="K141" s="4">
        <f t="shared" si="0"/>
        <v>0</v>
      </c>
      <c r="L141" s="4">
        <v>10</v>
      </c>
      <c r="M141" s="4">
        <v>15</v>
      </c>
      <c r="N141" s="4">
        <v>20</v>
      </c>
      <c r="O141" s="4">
        <v>30</v>
      </c>
      <c r="P141" s="4">
        <v>259</v>
      </c>
      <c r="Q141" s="4">
        <v>336</v>
      </c>
      <c r="R141" s="4">
        <v>452</v>
      </c>
      <c r="S141" s="4">
        <v>352</v>
      </c>
      <c r="T141" s="4">
        <f t="shared" si="1"/>
        <v>1399</v>
      </c>
      <c r="U141" s="4" t="s">
        <v>665</v>
      </c>
      <c r="V141" s="4" t="s">
        <v>675</v>
      </c>
      <c r="W141" s="4" t="s">
        <v>676</v>
      </c>
      <c r="X141" s="4"/>
      <c r="Y141" s="4" t="s">
        <v>129</v>
      </c>
    </row>
    <row r="142" spans="1:25" ht="15.75" customHeight="1">
      <c r="A142" s="4">
        <v>138</v>
      </c>
      <c r="B142" s="4" t="s">
        <v>217</v>
      </c>
      <c r="C142" s="4" t="s">
        <v>218</v>
      </c>
      <c r="D142" s="4" t="s">
        <v>219</v>
      </c>
      <c r="E142" s="4" t="s">
        <v>72</v>
      </c>
      <c r="F142" s="4" t="s">
        <v>75</v>
      </c>
      <c r="G142" s="4">
        <v>0</v>
      </c>
      <c r="H142" s="4">
        <v>0</v>
      </c>
      <c r="I142" s="4" t="s">
        <v>80</v>
      </c>
      <c r="J142" s="5">
        <v>0.1</v>
      </c>
      <c r="K142" s="4">
        <f t="shared" si="0"/>
        <v>0</v>
      </c>
      <c r="L142" s="4">
        <v>2</v>
      </c>
      <c r="M142" s="4">
        <v>3</v>
      </c>
      <c r="N142" s="4">
        <v>4</v>
      </c>
      <c r="O142" s="4">
        <v>6</v>
      </c>
      <c r="P142" s="4">
        <v>52</v>
      </c>
      <c r="Q142" s="4">
        <v>68</v>
      </c>
      <c r="R142" s="4">
        <v>91</v>
      </c>
      <c r="S142" s="4">
        <v>71</v>
      </c>
      <c r="T142" s="4">
        <f t="shared" si="1"/>
        <v>282</v>
      </c>
      <c r="U142" s="4" t="s">
        <v>665</v>
      </c>
      <c r="V142" s="4" t="s">
        <v>677</v>
      </c>
      <c r="W142" s="4" t="s">
        <v>678</v>
      </c>
      <c r="X142" s="4"/>
      <c r="Y142" s="4" t="s">
        <v>129</v>
      </c>
    </row>
    <row r="143" spans="1:25" ht="15.75" customHeight="1">
      <c r="A143" s="4">
        <v>139</v>
      </c>
      <c r="B143" s="4" t="s">
        <v>217</v>
      </c>
      <c r="C143" s="4" t="s">
        <v>222</v>
      </c>
      <c r="D143" s="4" t="s">
        <v>223</v>
      </c>
      <c r="E143" s="4" t="s">
        <v>72</v>
      </c>
      <c r="F143" s="4" t="s">
        <v>75</v>
      </c>
      <c r="G143" s="4">
        <v>0</v>
      </c>
      <c r="H143" s="4">
        <v>0</v>
      </c>
      <c r="I143" s="4" t="s">
        <v>80</v>
      </c>
      <c r="J143" s="5">
        <v>0.1</v>
      </c>
      <c r="K143" s="4">
        <f t="shared" si="0"/>
        <v>0</v>
      </c>
      <c r="L143" s="4">
        <v>2</v>
      </c>
      <c r="M143" s="4">
        <v>3</v>
      </c>
      <c r="N143" s="4">
        <v>4</v>
      </c>
      <c r="O143" s="4">
        <v>6</v>
      </c>
      <c r="P143" s="4">
        <v>52</v>
      </c>
      <c r="Q143" s="4">
        <v>68</v>
      </c>
      <c r="R143" s="4">
        <v>91</v>
      </c>
      <c r="S143" s="4">
        <v>71</v>
      </c>
      <c r="T143" s="4">
        <f t="shared" si="1"/>
        <v>282</v>
      </c>
      <c r="U143" s="4" t="s">
        <v>665</v>
      </c>
      <c r="V143" s="4" t="s">
        <v>679</v>
      </c>
      <c r="W143" s="4" t="s">
        <v>680</v>
      </c>
      <c r="X143" s="4"/>
      <c r="Y143" s="4" t="s">
        <v>129</v>
      </c>
    </row>
    <row r="144" spans="1:25" ht="15.75" customHeight="1">
      <c r="A144" s="4">
        <v>140</v>
      </c>
      <c r="B144" s="4" t="s">
        <v>217</v>
      </c>
      <c r="C144" s="4" t="s">
        <v>227</v>
      </c>
      <c r="D144" s="4" t="s">
        <v>228</v>
      </c>
      <c r="E144" s="4" t="s">
        <v>72</v>
      </c>
      <c r="F144" s="4" t="s">
        <v>75</v>
      </c>
      <c r="G144" s="4">
        <v>0</v>
      </c>
      <c r="H144" s="4">
        <v>0</v>
      </c>
      <c r="I144" s="4" t="s">
        <v>114</v>
      </c>
      <c r="J144" s="5">
        <v>0.1</v>
      </c>
      <c r="K144" s="4">
        <f t="shared" si="0"/>
        <v>0</v>
      </c>
      <c r="L144" s="4">
        <v>1</v>
      </c>
      <c r="M144" s="4">
        <v>2</v>
      </c>
      <c r="N144" s="4">
        <v>3</v>
      </c>
      <c r="O144" s="4">
        <v>4</v>
      </c>
      <c r="P144" s="4">
        <v>27</v>
      </c>
      <c r="Q144" s="4">
        <v>38</v>
      </c>
      <c r="R144" s="4">
        <v>53</v>
      </c>
      <c r="S144" s="4">
        <v>44</v>
      </c>
      <c r="T144" s="4">
        <f t="shared" si="1"/>
        <v>162</v>
      </c>
      <c r="U144" s="4" t="s">
        <v>665</v>
      </c>
      <c r="V144" s="4" t="s">
        <v>681</v>
      </c>
      <c r="W144" s="4" t="s">
        <v>682</v>
      </c>
      <c r="X144" s="4"/>
      <c r="Y144" s="4" t="s">
        <v>129</v>
      </c>
    </row>
    <row r="145" spans="1:25" ht="15.75" customHeight="1">
      <c r="A145" s="4">
        <v>141</v>
      </c>
      <c r="B145" s="4" t="s">
        <v>182</v>
      </c>
      <c r="C145" s="4" t="s">
        <v>183</v>
      </c>
      <c r="D145" s="4" t="s">
        <v>184</v>
      </c>
      <c r="E145" s="4" t="s">
        <v>72</v>
      </c>
      <c r="F145" s="4" t="s">
        <v>75</v>
      </c>
      <c r="G145" s="4">
        <v>0</v>
      </c>
      <c r="H145" s="4">
        <v>0</v>
      </c>
      <c r="I145" s="4" t="s">
        <v>80</v>
      </c>
      <c r="J145" s="5">
        <v>0.1</v>
      </c>
      <c r="K145" s="4">
        <f t="shared" si="0"/>
        <v>0</v>
      </c>
      <c r="L145" s="4">
        <v>2</v>
      </c>
      <c r="M145" s="4">
        <v>3</v>
      </c>
      <c r="N145" s="4">
        <v>4</v>
      </c>
      <c r="O145" s="4">
        <v>6</v>
      </c>
      <c r="P145" s="4">
        <v>52</v>
      </c>
      <c r="Q145" s="4">
        <v>68</v>
      </c>
      <c r="R145" s="4">
        <v>91</v>
      </c>
      <c r="S145" s="4">
        <v>71</v>
      </c>
      <c r="T145" s="4">
        <f t="shared" si="1"/>
        <v>282</v>
      </c>
      <c r="U145" s="4" t="s">
        <v>665</v>
      </c>
      <c r="V145" s="4" t="s">
        <v>683</v>
      </c>
      <c r="W145" s="4" t="s">
        <v>684</v>
      </c>
      <c r="X145" s="4"/>
      <c r="Y145" s="4" t="s">
        <v>129</v>
      </c>
    </row>
    <row r="146" spans="1:25" ht="15.75" customHeight="1"/>
    <row r="147" spans="1:25" ht="15.75" customHeight="1"/>
    <row r="148" spans="1:25" ht="15.75" customHeight="1"/>
    <row r="149" spans="1:25" ht="15.75" customHeight="1"/>
    <row r="150" spans="1:25" ht="15.75" customHeight="1"/>
    <row r="151" spans="1:25" ht="15.75" customHeight="1"/>
    <row r="152" spans="1:25" ht="15.75" customHeight="1"/>
    <row r="153" spans="1:25" ht="15.75" customHeight="1"/>
    <row r="154" spans="1:25" ht="15.75" customHeight="1"/>
    <row r="155" spans="1:25" ht="15.75" customHeight="1"/>
    <row r="156" spans="1:25" ht="15.75" customHeight="1"/>
    <row r="157" spans="1:25" ht="15.75" customHeight="1"/>
    <row r="158" spans="1:25" ht="15.75" customHeight="1"/>
    <row r="159" spans="1:25" ht="15.75" customHeight="1"/>
    <row r="160" spans="1:25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Y1"/>
    <mergeCell ref="A2:Y2"/>
  </mergeCells>
  <conditionalFormatting sqref="Y5:Y145">
    <cfRule type="expression" dxfId="1" priority="1">
      <formula>Y5="Validated"</formula>
    </cfRule>
    <cfRule type="expression" dxfId="0" priority="2">
      <formula>OR(Y5="Needs Revision",Y5="Vendor Validation Required",Y5="Site Validation Required")</formula>
    </cfRule>
  </conditionalFormatting>
  <pageMargins left="0.7" right="0.7" top="0.75" bottom="0.75" header="0" footer="0"/>
  <pageSetup orientation="landscape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100-000000000000}">
          <x14:formula1>
            <xm:f>Lists!$B$2:$B$3</xm:f>
          </x14:formula1>
          <xm:sqref>I5:I145</xm:sqref>
        </x14:dataValidation>
        <x14:dataValidation type="list" allowBlank="1" xr:uid="{00000000-0002-0000-0100-000001000000}">
          <x14:formula1>
            <xm:f>Lists!$C$2:$C$7</xm:f>
          </x14:formula1>
          <xm:sqref>Y5:Y145</xm:sqref>
        </x14:dataValidation>
        <x14:dataValidation type="list" allowBlank="1" xr:uid="{00000000-0002-0000-0100-000002000000}">
          <x14:formula1>
            <xm:f>Lists!$A$2:$A$3</xm:f>
          </x14:formula1>
          <xm:sqref>F5:F145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0"/>
  <sheetViews>
    <sheetView workbookViewId="0"/>
  </sheetViews>
  <sheetFormatPr defaultColWidth="12.625" defaultRowHeight="15" customHeight="1"/>
  <cols>
    <col min="1" max="1" width="28" customWidth="1"/>
    <col min="2" max="2" width="32" customWidth="1"/>
    <col min="3" max="3" width="43" customWidth="1"/>
    <col min="4" max="5" width="12" customWidth="1"/>
    <col min="6" max="6" width="30" customWidth="1"/>
    <col min="7" max="7" width="16" customWidth="1"/>
    <col min="8" max="11" width="14" customWidth="1"/>
    <col min="12" max="15" width="16" customWidth="1"/>
    <col min="16" max="16" width="44" customWidth="1"/>
    <col min="17" max="26" width="8.625" customWidth="1"/>
  </cols>
  <sheetData>
    <row r="1" spans="1:16" ht="20.25">
      <c r="A1" s="7" t="s">
        <v>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4.25">
      <c r="A2" s="9" t="s">
        <v>10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4" spans="1:16" ht="30">
      <c r="A4" s="2" t="s">
        <v>12</v>
      </c>
      <c r="B4" s="2" t="s">
        <v>17</v>
      </c>
      <c r="C4" s="2" t="s">
        <v>23</v>
      </c>
      <c r="D4" s="2" t="s">
        <v>27</v>
      </c>
      <c r="E4" s="2" t="s">
        <v>30</v>
      </c>
      <c r="F4" s="2" t="s">
        <v>31</v>
      </c>
      <c r="G4" s="2" t="s">
        <v>34</v>
      </c>
      <c r="H4" s="2" t="s">
        <v>36</v>
      </c>
      <c r="I4" s="2" t="s">
        <v>37</v>
      </c>
      <c r="J4" s="2" t="s">
        <v>39</v>
      </c>
      <c r="K4" s="2" t="s">
        <v>41</v>
      </c>
      <c r="L4" s="2" t="s">
        <v>44</v>
      </c>
      <c r="M4" s="2" t="s">
        <v>46</v>
      </c>
      <c r="N4" s="2" t="s">
        <v>50</v>
      </c>
      <c r="O4" s="2" t="s">
        <v>53</v>
      </c>
      <c r="P4" s="2" t="s">
        <v>57</v>
      </c>
    </row>
    <row r="5" spans="1:16" ht="28.5">
      <c r="A5" s="4" t="s">
        <v>61</v>
      </c>
      <c r="B5" s="4" t="s">
        <v>66</v>
      </c>
      <c r="C5" s="4" t="s">
        <v>69</v>
      </c>
      <c r="D5" s="4" t="s">
        <v>72</v>
      </c>
      <c r="E5" s="4" t="s">
        <v>75</v>
      </c>
      <c r="F5" s="4" t="s">
        <v>77</v>
      </c>
      <c r="G5" s="4" t="s">
        <v>80</v>
      </c>
      <c r="H5" s="4">
        <v>4</v>
      </c>
      <c r="I5" s="4">
        <v>6</v>
      </c>
      <c r="J5" s="4">
        <v>8</v>
      </c>
      <c r="K5" s="4">
        <v>12</v>
      </c>
      <c r="L5" s="4">
        <v>104</v>
      </c>
      <c r="M5" s="4">
        <v>135</v>
      </c>
      <c r="N5" s="4">
        <v>181</v>
      </c>
      <c r="O5" s="4">
        <v>141</v>
      </c>
      <c r="P5" s="4" t="s">
        <v>103</v>
      </c>
    </row>
    <row r="6" spans="1:16" ht="28.5">
      <c r="A6" s="4" t="s">
        <v>61</v>
      </c>
      <c r="B6" s="4" t="s">
        <v>106</v>
      </c>
      <c r="C6" s="4" t="s">
        <v>108</v>
      </c>
      <c r="D6" s="4" t="s">
        <v>72</v>
      </c>
      <c r="E6" s="4" t="s">
        <v>75</v>
      </c>
      <c r="F6" s="4" t="s">
        <v>112</v>
      </c>
      <c r="G6" s="4" t="s">
        <v>114</v>
      </c>
      <c r="H6" s="4">
        <v>1</v>
      </c>
      <c r="I6" s="4">
        <v>1</v>
      </c>
      <c r="J6" s="4">
        <v>2</v>
      </c>
      <c r="K6" s="4">
        <v>2</v>
      </c>
      <c r="L6" s="4">
        <v>21</v>
      </c>
      <c r="M6" s="4">
        <v>24</v>
      </c>
      <c r="N6" s="4">
        <v>32</v>
      </c>
      <c r="O6" s="4">
        <v>24</v>
      </c>
      <c r="P6" s="4" t="s">
        <v>116</v>
      </c>
    </row>
    <row r="7" spans="1:16" ht="28.5">
      <c r="A7" s="4" t="s">
        <v>117</v>
      </c>
      <c r="B7" s="4" t="s">
        <v>118</v>
      </c>
      <c r="C7" s="4" t="s">
        <v>119</v>
      </c>
      <c r="D7" s="4" t="s">
        <v>72</v>
      </c>
      <c r="E7" s="4" t="s">
        <v>120</v>
      </c>
      <c r="F7" s="4" t="s">
        <v>121</v>
      </c>
      <c r="G7" s="4" t="s">
        <v>114</v>
      </c>
      <c r="H7" s="4">
        <v>1</v>
      </c>
      <c r="I7" s="4">
        <v>1</v>
      </c>
      <c r="J7" s="4">
        <v>2</v>
      </c>
      <c r="K7" s="4">
        <v>2</v>
      </c>
      <c r="L7" s="4">
        <v>21</v>
      </c>
      <c r="M7" s="4">
        <v>24</v>
      </c>
      <c r="N7" s="4">
        <v>32</v>
      </c>
      <c r="O7" s="4">
        <v>24</v>
      </c>
      <c r="P7" s="4" t="s">
        <v>122</v>
      </c>
    </row>
    <row r="8" spans="1:16" ht="28.5">
      <c r="A8" s="4" t="s">
        <v>124</v>
      </c>
      <c r="B8" s="4" t="s">
        <v>125</v>
      </c>
      <c r="C8" s="4" t="s">
        <v>127</v>
      </c>
      <c r="D8" s="4" t="s">
        <v>72</v>
      </c>
      <c r="E8" s="4" t="s">
        <v>120</v>
      </c>
      <c r="F8" s="4" t="s">
        <v>128</v>
      </c>
      <c r="G8" s="4" t="s">
        <v>114</v>
      </c>
      <c r="H8" s="4">
        <v>1</v>
      </c>
      <c r="I8" s="4">
        <v>1</v>
      </c>
      <c r="J8" s="4">
        <v>2</v>
      </c>
      <c r="K8" s="4">
        <v>2</v>
      </c>
      <c r="L8" s="4">
        <v>21</v>
      </c>
      <c r="M8" s="4">
        <v>24</v>
      </c>
      <c r="N8" s="4">
        <v>32</v>
      </c>
      <c r="O8" s="4">
        <v>24</v>
      </c>
      <c r="P8" s="4" t="s">
        <v>132</v>
      </c>
    </row>
    <row r="9" spans="1:16" ht="14.25">
      <c r="A9" s="4" t="s">
        <v>124</v>
      </c>
      <c r="B9" s="4" t="s">
        <v>133</v>
      </c>
      <c r="C9" s="4" t="s">
        <v>134</v>
      </c>
      <c r="D9" s="4" t="s">
        <v>72</v>
      </c>
      <c r="E9" s="4" t="s">
        <v>120</v>
      </c>
      <c r="F9" s="4" t="s">
        <v>135</v>
      </c>
      <c r="G9" s="4" t="s">
        <v>80</v>
      </c>
      <c r="H9" s="4">
        <v>2</v>
      </c>
      <c r="I9" s="4">
        <v>3</v>
      </c>
      <c r="J9" s="4">
        <v>4</v>
      </c>
      <c r="K9" s="4">
        <v>6</v>
      </c>
      <c r="L9" s="4">
        <v>52</v>
      </c>
      <c r="M9" s="4">
        <v>68</v>
      </c>
      <c r="N9" s="4">
        <v>91</v>
      </c>
      <c r="O9" s="4">
        <v>71</v>
      </c>
      <c r="P9" s="4" t="s">
        <v>136</v>
      </c>
    </row>
    <row r="10" spans="1:16" ht="28.5">
      <c r="A10" s="4" t="s">
        <v>124</v>
      </c>
      <c r="B10" s="4" t="s">
        <v>137</v>
      </c>
      <c r="C10" s="4" t="s">
        <v>140</v>
      </c>
      <c r="D10" s="4" t="s">
        <v>72</v>
      </c>
      <c r="E10" s="4" t="s">
        <v>75</v>
      </c>
      <c r="F10" s="4" t="s">
        <v>141</v>
      </c>
      <c r="G10" s="4" t="s">
        <v>80</v>
      </c>
      <c r="H10" s="4">
        <v>12</v>
      </c>
      <c r="I10" s="4">
        <v>18</v>
      </c>
      <c r="J10" s="4">
        <v>24</v>
      </c>
      <c r="K10" s="4">
        <v>36</v>
      </c>
      <c r="L10" s="4">
        <v>311</v>
      </c>
      <c r="M10" s="4">
        <v>403</v>
      </c>
      <c r="N10" s="4">
        <v>542</v>
      </c>
      <c r="O10" s="4">
        <v>423</v>
      </c>
      <c r="P10" s="4" t="s">
        <v>144</v>
      </c>
    </row>
    <row r="11" spans="1:16" ht="28.5">
      <c r="A11" s="4" t="s">
        <v>124</v>
      </c>
      <c r="B11" s="4" t="s">
        <v>145</v>
      </c>
      <c r="C11" s="4" t="s">
        <v>146</v>
      </c>
      <c r="D11" s="4" t="s">
        <v>72</v>
      </c>
      <c r="E11" s="4" t="s">
        <v>120</v>
      </c>
      <c r="F11" s="4" t="s">
        <v>147</v>
      </c>
      <c r="G11" s="4" t="s">
        <v>80</v>
      </c>
      <c r="H11" s="4">
        <v>6</v>
      </c>
      <c r="I11" s="4">
        <v>9</v>
      </c>
      <c r="J11" s="4">
        <v>12</v>
      </c>
      <c r="K11" s="4">
        <v>18</v>
      </c>
      <c r="L11" s="4">
        <v>156</v>
      </c>
      <c r="M11" s="4">
        <v>202</v>
      </c>
      <c r="N11" s="4">
        <v>271</v>
      </c>
      <c r="O11" s="4">
        <v>212</v>
      </c>
      <c r="P11" s="4" t="s">
        <v>149</v>
      </c>
    </row>
    <row r="12" spans="1:16" ht="28.5">
      <c r="A12" s="4" t="s">
        <v>124</v>
      </c>
      <c r="B12" s="4" t="s">
        <v>153</v>
      </c>
      <c r="C12" s="4" t="s">
        <v>154</v>
      </c>
      <c r="D12" s="4" t="s">
        <v>155</v>
      </c>
      <c r="E12" s="4" t="s">
        <v>75</v>
      </c>
      <c r="F12" s="4" t="s">
        <v>156</v>
      </c>
      <c r="G12" s="4" t="s">
        <v>80</v>
      </c>
      <c r="H12" s="4">
        <v>4</v>
      </c>
      <c r="I12" s="4">
        <v>6</v>
      </c>
      <c r="J12" s="4">
        <v>8</v>
      </c>
      <c r="K12" s="4">
        <v>12</v>
      </c>
      <c r="L12" s="4">
        <v>104</v>
      </c>
      <c r="M12" s="4">
        <v>135</v>
      </c>
      <c r="N12" s="4">
        <v>181</v>
      </c>
      <c r="O12" s="4">
        <v>141</v>
      </c>
      <c r="P12" s="4" t="s">
        <v>159</v>
      </c>
    </row>
    <row r="13" spans="1:16" ht="28.5">
      <c r="A13" s="4" t="s">
        <v>124</v>
      </c>
      <c r="B13" s="4" t="s">
        <v>163</v>
      </c>
      <c r="C13" s="4" t="s">
        <v>168</v>
      </c>
      <c r="D13" s="4" t="s">
        <v>171</v>
      </c>
      <c r="E13" s="4" t="s">
        <v>75</v>
      </c>
      <c r="F13" s="4" t="s">
        <v>173</v>
      </c>
      <c r="G13" s="4" t="s">
        <v>114</v>
      </c>
      <c r="H13" s="4">
        <v>1</v>
      </c>
      <c r="I13" s="4">
        <v>1</v>
      </c>
      <c r="J13" s="4">
        <v>2</v>
      </c>
      <c r="K13" s="4">
        <v>2</v>
      </c>
      <c r="L13" s="4">
        <v>21</v>
      </c>
      <c r="M13" s="4">
        <v>24</v>
      </c>
      <c r="N13" s="4">
        <v>32</v>
      </c>
      <c r="O13" s="4">
        <v>24</v>
      </c>
      <c r="P13" s="4" t="s">
        <v>176</v>
      </c>
    </row>
    <row r="14" spans="1:16" ht="14.25">
      <c r="A14" s="4" t="s">
        <v>124</v>
      </c>
      <c r="B14" s="4" t="s">
        <v>177</v>
      </c>
      <c r="C14" s="4" t="s">
        <v>178</v>
      </c>
      <c r="D14" s="4" t="s">
        <v>72</v>
      </c>
      <c r="E14" s="4" t="s">
        <v>120</v>
      </c>
      <c r="F14" s="4" t="s">
        <v>179</v>
      </c>
      <c r="G14" s="4" t="s">
        <v>80</v>
      </c>
      <c r="H14" s="4">
        <v>6</v>
      </c>
      <c r="I14" s="4">
        <v>9</v>
      </c>
      <c r="J14" s="4">
        <v>12</v>
      </c>
      <c r="K14" s="4">
        <v>18</v>
      </c>
      <c r="L14" s="4">
        <v>156</v>
      </c>
      <c r="M14" s="4">
        <v>202</v>
      </c>
      <c r="N14" s="4">
        <v>271</v>
      </c>
      <c r="O14" s="4">
        <v>212</v>
      </c>
      <c r="P14" s="4" t="s">
        <v>181</v>
      </c>
    </row>
    <row r="15" spans="1:16" ht="28.5">
      <c r="A15" s="4" t="s">
        <v>182</v>
      </c>
      <c r="B15" s="4" t="s">
        <v>183</v>
      </c>
      <c r="C15" s="4" t="s">
        <v>184</v>
      </c>
      <c r="D15" s="4" t="s">
        <v>72</v>
      </c>
      <c r="E15" s="4" t="s">
        <v>75</v>
      </c>
      <c r="F15" s="4" t="s">
        <v>156</v>
      </c>
      <c r="G15" s="4" t="s">
        <v>80</v>
      </c>
      <c r="H15" s="4">
        <v>2</v>
      </c>
      <c r="I15" s="4">
        <v>3</v>
      </c>
      <c r="J15" s="4">
        <v>4</v>
      </c>
      <c r="K15" s="4">
        <v>6</v>
      </c>
      <c r="L15" s="4">
        <v>52</v>
      </c>
      <c r="M15" s="4">
        <v>68</v>
      </c>
      <c r="N15" s="4">
        <v>91</v>
      </c>
      <c r="O15" s="4">
        <v>71</v>
      </c>
      <c r="P15" s="4" t="s">
        <v>187</v>
      </c>
    </row>
    <row r="16" spans="1:16" ht="28.5">
      <c r="A16" s="4" t="s">
        <v>117</v>
      </c>
      <c r="B16" s="4" t="s">
        <v>188</v>
      </c>
      <c r="C16" s="4" t="s">
        <v>189</v>
      </c>
      <c r="D16" s="4" t="s">
        <v>72</v>
      </c>
      <c r="E16" s="4" t="s">
        <v>75</v>
      </c>
      <c r="F16" s="4" t="s">
        <v>190</v>
      </c>
      <c r="G16" s="4" t="s">
        <v>80</v>
      </c>
      <c r="H16" s="4">
        <v>16</v>
      </c>
      <c r="I16" s="4">
        <v>24</v>
      </c>
      <c r="J16" s="4">
        <v>32</v>
      </c>
      <c r="K16" s="4">
        <v>48</v>
      </c>
      <c r="L16" s="4">
        <v>414</v>
      </c>
      <c r="M16" s="4">
        <v>537</v>
      </c>
      <c r="N16" s="4">
        <v>722</v>
      </c>
      <c r="O16" s="4">
        <v>564</v>
      </c>
      <c r="P16" s="4" t="s">
        <v>191</v>
      </c>
    </row>
    <row r="17" spans="1:16" ht="28.5">
      <c r="A17" s="4" t="s">
        <v>117</v>
      </c>
      <c r="B17" s="4" t="s">
        <v>188</v>
      </c>
      <c r="C17" s="4" t="s">
        <v>192</v>
      </c>
      <c r="D17" s="4" t="s">
        <v>72</v>
      </c>
      <c r="E17" s="4" t="s">
        <v>75</v>
      </c>
      <c r="F17" s="4" t="s">
        <v>190</v>
      </c>
      <c r="G17" s="4" t="s">
        <v>80</v>
      </c>
      <c r="H17" s="4">
        <v>10</v>
      </c>
      <c r="I17" s="4">
        <v>16</v>
      </c>
      <c r="J17" s="4">
        <v>22</v>
      </c>
      <c r="K17" s="4">
        <v>32</v>
      </c>
      <c r="L17" s="4">
        <v>267</v>
      </c>
      <c r="M17" s="4">
        <v>352</v>
      </c>
      <c r="N17" s="4">
        <v>478</v>
      </c>
      <c r="O17" s="4">
        <v>379</v>
      </c>
      <c r="P17" s="4" t="s">
        <v>196</v>
      </c>
    </row>
    <row r="18" spans="1:16" ht="28.5">
      <c r="A18" s="4" t="s">
        <v>117</v>
      </c>
      <c r="B18" s="4" t="s">
        <v>197</v>
      </c>
      <c r="C18" s="4" t="s">
        <v>198</v>
      </c>
      <c r="D18" s="4" t="s">
        <v>72</v>
      </c>
      <c r="E18" s="4" t="s">
        <v>75</v>
      </c>
      <c r="F18" s="4" t="s">
        <v>199</v>
      </c>
      <c r="G18" s="4" t="s">
        <v>80</v>
      </c>
      <c r="H18" s="4">
        <v>16</v>
      </c>
      <c r="I18" s="4">
        <v>24</v>
      </c>
      <c r="J18" s="4">
        <v>32</v>
      </c>
      <c r="K18" s="4">
        <v>48</v>
      </c>
      <c r="L18" s="4">
        <v>414</v>
      </c>
      <c r="M18" s="4">
        <v>537</v>
      </c>
      <c r="N18" s="4">
        <v>722</v>
      </c>
      <c r="O18" s="4">
        <v>564</v>
      </c>
      <c r="P18" s="4" t="s">
        <v>200</v>
      </c>
    </row>
    <row r="19" spans="1:16" ht="28.5">
      <c r="A19" s="4" t="s">
        <v>182</v>
      </c>
      <c r="B19" s="4" t="s">
        <v>201</v>
      </c>
      <c r="C19" s="4" t="s">
        <v>202</v>
      </c>
      <c r="D19" s="4" t="s">
        <v>72</v>
      </c>
      <c r="E19" s="4" t="s">
        <v>75</v>
      </c>
      <c r="F19" s="4" t="s">
        <v>203</v>
      </c>
      <c r="G19" s="4" t="s">
        <v>80</v>
      </c>
      <c r="H19" s="4">
        <v>4</v>
      </c>
      <c r="I19" s="4">
        <v>6</v>
      </c>
      <c r="J19" s="4">
        <v>8</v>
      </c>
      <c r="K19" s="4">
        <v>12</v>
      </c>
      <c r="L19" s="4">
        <v>104</v>
      </c>
      <c r="M19" s="4">
        <v>135</v>
      </c>
      <c r="N19" s="4">
        <v>181</v>
      </c>
      <c r="O19" s="4">
        <v>141</v>
      </c>
      <c r="P19" s="4" t="s">
        <v>205</v>
      </c>
    </row>
    <row r="20" spans="1:16" ht="28.5">
      <c r="A20" s="4" t="s">
        <v>182</v>
      </c>
      <c r="B20" s="4" t="s">
        <v>207</v>
      </c>
      <c r="C20" s="4" t="s">
        <v>208</v>
      </c>
      <c r="D20" s="4" t="s">
        <v>72</v>
      </c>
      <c r="E20" s="4" t="s">
        <v>75</v>
      </c>
      <c r="F20" s="4" t="s">
        <v>209</v>
      </c>
      <c r="G20" s="4" t="s">
        <v>80</v>
      </c>
      <c r="H20" s="4">
        <v>12</v>
      </c>
      <c r="I20" s="4">
        <v>18</v>
      </c>
      <c r="J20" s="4">
        <v>24</v>
      </c>
      <c r="K20" s="4">
        <v>36</v>
      </c>
      <c r="L20" s="4">
        <v>311</v>
      </c>
      <c r="M20" s="4">
        <v>403</v>
      </c>
      <c r="N20" s="4">
        <v>542</v>
      </c>
      <c r="O20" s="4">
        <v>423</v>
      </c>
      <c r="P20" s="4" t="s">
        <v>210</v>
      </c>
    </row>
    <row r="21" spans="1:16" ht="15.75" customHeight="1">
      <c r="A21" s="4" t="s">
        <v>182</v>
      </c>
      <c r="B21" s="4" t="s">
        <v>207</v>
      </c>
      <c r="C21" s="4" t="s">
        <v>211</v>
      </c>
      <c r="D21" s="4" t="s">
        <v>72</v>
      </c>
      <c r="E21" s="4" t="s">
        <v>75</v>
      </c>
      <c r="F21" s="4" t="s">
        <v>209</v>
      </c>
      <c r="G21" s="4" t="s">
        <v>80</v>
      </c>
      <c r="H21" s="4">
        <v>8</v>
      </c>
      <c r="I21" s="4">
        <v>12</v>
      </c>
      <c r="J21" s="4">
        <v>16</v>
      </c>
      <c r="K21" s="4">
        <v>24</v>
      </c>
      <c r="L21" s="4">
        <v>207</v>
      </c>
      <c r="M21" s="4">
        <v>269</v>
      </c>
      <c r="N21" s="4">
        <v>361</v>
      </c>
      <c r="O21" s="4">
        <v>282</v>
      </c>
      <c r="P21" s="4" t="s">
        <v>212</v>
      </c>
    </row>
    <row r="22" spans="1:16" ht="15.75" customHeight="1">
      <c r="A22" s="4" t="s">
        <v>182</v>
      </c>
      <c r="B22" s="4" t="s">
        <v>213</v>
      </c>
      <c r="C22" s="4" t="s">
        <v>214</v>
      </c>
      <c r="D22" s="4" t="s">
        <v>72</v>
      </c>
      <c r="E22" s="4" t="s">
        <v>75</v>
      </c>
      <c r="F22" s="4" t="s">
        <v>199</v>
      </c>
      <c r="G22" s="4" t="s">
        <v>80</v>
      </c>
      <c r="H22" s="4">
        <v>10</v>
      </c>
      <c r="I22" s="4">
        <v>15</v>
      </c>
      <c r="J22" s="4">
        <v>20</v>
      </c>
      <c r="K22" s="4">
        <v>30</v>
      </c>
      <c r="L22" s="4">
        <v>259</v>
      </c>
      <c r="M22" s="4">
        <v>336</v>
      </c>
      <c r="N22" s="4">
        <v>452</v>
      </c>
      <c r="O22" s="4">
        <v>352</v>
      </c>
      <c r="P22" s="4" t="s">
        <v>216</v>
      </c>
    </row>
    <row r="23" spans="1:16" ht="15.75" customHeight="1">
      <c r="A23" s="4" t="s">
        <v>217</v>
      </c>
      <c r="B23" s="4" t="s">
        <v>218</v>
      </c>
      <c r="C23" s="4" t="s">
        <v>219</v>
      </c>
      <c r="D23" s="4" t="s">
        <v>72</v>
      </c>
      <c r="E23" s="4" t="s">
        <v>75</v>
      </c>
      <c r="F23" s="4" t="s">
        <v>220</v>
      </c>
      <c r="G23" s="4" t="s">
        <v>80</v>
      </c>
      <c r="H23" s="4">
        <v>2</v>
      </c>
      <c r="I23" s="4">
        <v>3</v>
      </c>
      <c r="J23" s="4">
        <v>4</v>
      </c>
      <c r="K23" s="4">
        <v>6</v>
      </c>
      <c r="L23" s="4">
        <v>52</v>
      </c>
      <c r="M23" s="4">
        <v>68</v>
      </c>
      <c r="N23" s="4">
        <v>91</v>
      </c>
      <c r="O23" s="4">
        <v>71</v>
      </c>
      <c r="P23" s="4" t="s">
        <v>221</v>
      </c>
    </row>
    <row r="24" spans="1:16" ht="15.75" customHeight="1">
      <c r="A24" s="4" t="s">
        <v>217</v>
      </c>
      <c r="B24" s="4" t="s">
        <v>222</v>
      </c>
      <c r="C24" s="4" t="s">
        <v>223</v>
      </c>
      <c r="D24" s="4" t="s">
        <v>72</v>
      </c>
      <c r="E24" s="4" t="s">
        <v>75</v>
      </c>
      <c r="F24" s="4" t="s">
        <v>224</v>
      </c>
      <c r="G24" s="4" t="s">
        <v>80</v>
      </c>
      <c r="H24" s="4">
        <v>2</v>
      </c>
      <c r="I24" s="4">
        <v>3</v>
      </c>
      <c r="J24" s="4">
        <v>4</v>
      </c>
      <c r="K24" s="4">
        <v>6</v>
      </c>
      <c r="L24" s="4">
        <v>52</v>
      </c>
      <c r="M24" s="4">
        <v>68</v>
      </c>
      <c r="N24" s="4">
        <v>91</v>
      </c>
      <c r="O24" s="4">
        <v>71</v>
      </c>
      <c r="P24" s="4" t="s">
        <v>225</v>
      </c>
    </row>
    <row r="25" spans="1:16" ht="15.75" customHeight="1">
      <c r="A25" s="4" t="s">
        <v>217</v>
      </c>
      <c r="B25" s="4" t="s">
        <v>227</v>
      </c>
      <c r="C25" s="4" t="s">
        <v>228</v>
      </c>
      <c r="D25" s="4" t="s">
        <v>72</v>
      </c>
      <c r="E25" s="4" t="s">
        <v>75</v>
      </c>
      <c r="F25" s="4" t="s">
        <v>229</v>
      </c>
      <c r="G25" s="4" t="s">
        <v>114</v>
      </c>
      <c r="H25" s="4">
        <v>1</v>
      </c>
      <c r="I25" s="4">
        <v>2</v>
      </c>
      <c r="J25" s="4">
        <v>3</v>
      </c>
      <c r="K25" s="4">
        <v>4</v>
      </c>
      <c r="L25" s="4">
        <v>27</v>
      </c>
      <c r="M25" s="4">
        <v>38</v>
      </c>
      <c r="N25" s="4">
        <v>53</v>
      </c>
      <c r="O25" s="4">
        <v>44</v>
      </c>
      <c r="P25" s="4" t="s">
        <v>230</v>
      </c>
    </row>
    <row r="26" spans="1:16" ht="15.75" customHeight="1">
      <c r="A26" s="4" t="s">
        <v>96</v>
      </c>
      <c r="B26" s="4" t="s">
        <v>98</v>
      </c>
      <c r="C26" s="4" t="s">
        <v>100</v>
      </c>
      <c r="D26" s="4" t="s">
        <v>72</v>
      </c>
      <c r="E26" s="4" t="s">
        <v>75</v>
      </c>
      <c r="F26" s="4" t="s">
        <v>231</v>
      </c>
      <c r="G26" s="4" t="s">
        <v>80</v>
      </c>
      <c r="H26" s="4">
        <v>2</v>
      </c>
      <c r="I26" s="4">
        <v>3</v>
      </c>
      <c r="J26" s="4">
        <v>4</v>
      </c>
      <c r="K26" s="4">
        <v>5</v>
      </c>
      <c r="L26" s="4">
        <v>52</v>
      </c>
      <c r="M26" s="4">
        <v>66</v>
      </c>
      <c r="N26" s="4">
        <v>87</v>
      </c>
      <c r="O26" s="4">
        <v>69</v>
      </c>
      <c r="P26" s="4" t="s">
        <v>232</v>
      </c>
    </row>
    <row r="27" spans="1:16" ht="15.75" customHeight="1">
      <c r="A27" s="4" t="s">
        <v>96</v>
      </c>
      <c r="B27" s="4" t="s">
        <v>130</v>
      </c>
      <c r="C27" s="4" t="s">
        <v>131</v>
      </c>
      <c r="D27" s="4" t="s">
        <v>72</v>
      </c>
      <c r="E27" s="4" t="s">
        <v>75</v>
      </c>
      <c r="F27" s="4" t="s">
        <v>231</v>
      </c>
      <c r="G27" s="4" t="s">
        <v>80</v>
      </c>
      <c r="H27" s="4">
        <v>4</v>
      </c>
      <c r="I27" s="4">
        <v>6</v>
      </c>
      <c r="J27" s="4">
        <v>8</v>
      </c>
      <c r="K27" s="4">
        <v>10</v>
      </c>
      <c r="L27" s="4">
        <v>104</v>
      </c>
      <c r="M27" s="4">
        <v>132</v>
      </c>
      <c r="N27" s="4">
        <v>174</v>
      </c>
      <c r="O27" s="4">
        <v>137</v>
      </c>
      <c r="P27" s="4" t="s">
        <v>235</v>
      </c>
    </row>
    <row r="28" spans="1:16" ht="15.75" customHeight="1">
      <c r="A28" s="4" t="s">
        <v>96</v>
      </c>
      <c r="B28" s="4" t="s">
        <v>150</v>
      </c>
      <c r="C28" s="4" t="s">
        <v>151</v>
      </c>
      <c r="D28" s="4" t="s">
        <v>152</v>
      </c>
      <c r="E28" s="4" t="s">
        <v>75</v>
      </c>
      <c r="F28" s="4" t="s">
        <v>236</v>
      </c>
      <c r="G28" s="4" t="s">
        <v>80</v>
      </c>
      <c r="H28" s="4">
        <v>2</v>
      </c>
      <c r="I28" s="4">
        <v>3</v>
      </c>
      <c r="J28" s="4">
        <v>4</v>
      </c>
      <c r="K28" s="4">
        <v>5</v>
      </c>
      <c r="L28" s="4">
        <v>52</v>
      </c>
      <c r="M28" s="4">
        <v>66</v>
      </c>
      <c r="N28" s="4">
        <v>87</v>
      </c>
      <c r="O28" s="4">
        <v>69</v>
      </c>
      <c r="P28" s="4" t="s">
        <v>237</v>
      </c>
    </row>
    <row r="29" spans="1:16" ht="15.75" customHeight="1">
      <c r="A29" s="4" t="s">
        <v>96</v>
      </c>
      <c r="B29" s="4" t="s">
        <v>233</v>
      </c>
      <c r="C29" s="4" t="s">
        <v>234</v>
      </c>
      <c r="D29" s="4" t="s">
        <v>72</v>
      </c>
      <c r="E29" s="4" t="s">
        <v>75</v>
      </c>
      <c r="F29" s="4" t="s">
        <v>239</v>
      </c>
      <c r="G29" s="4" t="s">
        <v>80</v>
      </c>
      <c r="H29" s="4">
        <v>8</v>
      </c>
      <c r="I29" s="4">
        <v>12</v>
      </c>
      <c r="J29" s="4">
        <v>16</v>
      </c>
      <c r="K29" s="4">
        <v>20</v>
      </c>
      <c r="L29" s="4">
        <v>207</v>
      </c>
      <c r="M29" s="4">
        <v>264</v>
      </c>
      <c r="N29" s="4">
        <v>348</v>
      </c>
      <c r="O29" s="4">
        <v>273</v>
      </c>
      <c r="P29" s="4" t="s">
        <v>242</v>
      </c>
    </row>
    <row r="30" spans="1:16" ht="15.75" customHeight="1">
      <c r="A30" s="4" t="s">
        <v>96</v>
      </c>
      <c r="B30" s="4" t="s">
        <v>240</v>
      </c>
      <c r="C30" s="4" t="s">
        <v>241</v>
      </c>
      <c r="D30" s="4" t="s">
        <v>72</v>
      </c>
      <c r="E30" s="4" t="s">
        <v>120</v>
      </c>
      <c r="F30" s="4" t="s">
        <v>243</v>
      </c>
      <c r="G30" s="4" t="s">
        <v>80</v>
      </c>
      <c r="H30" s="4">
        <v>4</v>
      </c>
      <c r="I30" s="4">
        <v>6</v>
      </c>
      <c r="J30" s="4">
        <v>8</v>
      </c>
      <c r="K30" s="4">
        <v>12</v>
      </c>
      <c r="L30" s="4">
        <v>104</v>
      </c>
      <c r="M30" s="4">
        <v>135</v>
      </c>
      <c r="N30" s="4">
        <v>181</v>
      </c>
      <c r="O30" s="4">
        <v>141</v>
      </c>
      <c r="P30" s="4" t="s">
        <v>244</v>
      </c>
    </row>
    <row r="31" spans="1:16" ht="15.75" customHeight="1">
      <c r="A31" s="4" t="s">
        <v>96</v>
      </c>
      <c r="B31" s="4" t="s">
        <v>240</v>
      </c>
      <c r="C31" s="4" t="s">
        <v>245</v>
      </c>
      <c r="D31" s="4" t="s">
        <v>72</v>
      </c>
      <c r="E31" s="4" t="s">
        <v>75</v>
      </c>
      <c r="F31" s="4" t="s">
        <v>246</v>
      </c>
      <c r="G31" s="4" t="s">
        <v>80</v>
      </c>
      <c r="H31" s="4">
        <v>4</v>
      </c>
      <c r="I31" s="4">
        <v>6</v>
      </c>
      <c r="J31" s="4">
        <v>8</v>
      </c>
      <c r="K31" s="4">
        <v>12</v>
      </c>
      <c r="L31" s="4">
        <v>104</v>
      </c>
      <c r="M31" s="4">
        <v>135</v>
      </c>
      <c r="N31" s="4">
        <v>181</v>
      </c>
      <c r="O31" s="4">
        <v>141</v>
      </c>
      <c r="P31" s="4" t="s">
        <v>248</v>
      </c>
    </row>
    <row r="32" spans="1:16" ht="15.75" customHeight="1">
      <c r="A32" s="4" t="s">
        <v>96</v>
      </c>
      <c r="B32" s="4" t="s">
        <v>240</v>
      </c>
      <c r="C32" s="4" t="s">
        <v>249</v>
      </c>
      <c r="D32" s="4" t="s">
        <v>72</v>
      </c>
      <c r="E32" s="4" t="s">
        <v>75</v>
      </c>
      <c r="F32" s="4" t="s">
        <v>250</v>
      </c>
      <c r="G32" s="4" t="s">
        <v>80</v>
      </c>
      <c r="H32" s="4">
        <v>4</v>
      </c>
      <c r="I32" s="4">
        <v>6</v>
      </c>
      <c r="J32" s="4">
        <v>8</v>
      </c>
      <c r="K32" s="4">
        <v>12</v>
      </c>
      <c r="L32" s="4">
        <v>104</v>
      </c>
      <c r="M32" s="4">
        <v>135</v>
      </c>
      <c r="N32" s="4">
        <v>181</v>
      </c>
      <c r="O32" s="4">
        <v>141</v>
      </c>
      <c r="P32" s="4" t="s">
        <v>251</v>
      </c>
    </row>
    <row r="33" spans="1:16" ht="15.75" customHeight="1">
      <c r="A33" s="4" t="s">
        <v>96</v>
      </c>
      <c r="B33" s="4" t="s">
        <v>252</v>
      </c>
      <c r="C33" s="4" t="s">
        <v>253</v>
      </c>
      <c r="D33" s="4" t="s">
        <v>72</v>
      </c>
      <c r="E33" s="4" t="s">
        <v>120</v>
      </c>
      <c r="F33" s="4" t="s">
        <v>254</v>
      </c>
      <c r="G33" s="4" t="s">
        <v>80</v>
      </c>
      <c r="H33" s="4">
        <v>2</v>
      </c>
      <c r="I33" s="4">
        <v>3</v>
      </c>
      <c r="J33" s="4">
        <v>4</v>
      </c>
      <c r="K33" s="4">
        <v>5</v>
      </c>
      <c r="L33" s="4">
        <v>52</v>
      </c>
      <c r="M33" s="4">
        <v>66</v>
      </c>
      <c r="N33" s="4">
        <v>87</v>
      </c>
      <c r="O33" s="4">
        <v>69</v>
      </c>
      <c r="P33" s="4" t="s">
        <v>255</v>
      </c>
    </row>
    <row r="34" spans="1:16" ht="15.75" customHeight="1">
      <c r="A34" s="4" t="s">
        <v>96</v>
      </c>
      <c r="B34" s="4" t="s">
        <v>256</v>
      </c>
      <c r="C34" s="4" t="s">
        <v>257</v>
      </c>
      <c r="D34" s="4" t="s">
        <v>72</v>
      </c>
      <c r="E34" s="4" t="s">
        <v>75</v>
      </c>
      <c r="F34" s="4" t="s">
        <v>258</v>
      </c>
      <c r="G34" s="4" t="s">
        <v>80</v>
      </c>
      <c r="H34" s="4">
        <v>4</v>
      </c>
      <c r="I34" s="4">
        <v>6</v>
      </c>
      <c r="J34" s="4">
        <v>8</v>
      </c>
      <c r="K34" s="4">
        <v>10</v>
      </c>
      <c r="L34" s="4">
        <v>104</v>
      </c>
      <c r="M34" s="4">
        <v>132</v>
      </c>
      <c r="N34" s="4">
        <v>174</v>
      </c>
      <c r="O34" s="4">
        <v>137</v>
      </c>
      <c r="P34" s="4" t="s">
        <v>259</v>
      </c>
    </row>
    <row r="35" spans="1:16" ht="15.75" customHeight="1">
      <c r="A35" s="4" t="s">
        <v>96</v>
      </c>
      <c r="B35" s="4" t="s">
        <v>260</v>
      </c>
      <c r="C35" s="4" t="s">
        <v>261</v>
      </c>
      <c r="D35" s="4" t="s">
        <v>72</v>
      </c>
      <c r="E35" s="4" t="s">
        <v>120</v>
      </c>
      <c r="F35" s="4" t="s">
        <v>254</v>
      </c>
      <c r="G35" s="4" t="s">
        <v>80</v>
      </c>
      <c r="H35" s="4">
        <v>1</v>
      </c>
      <c r="I35" s="4">
        <v>1</v>
      </c>
      <c r="J35" s="4">
        <v>2</v>
      </c>
      <c r="K35" s="4">
        <v>2</v>
      </c>
      <c r="L35" s="4">
        <v>24</v>
      </c>
      <c r="M35" s="4">
        <v>27</v>
      </c>
      <c r="N35" s="4">
        <v>36</v>
      </c>
      <c r="O35" s="4">
        <v>27</v>
      </c>
      <c r="P35" s="4" t="s">
        <v>262</v>
      </c>
    </row>
    <row r="36" spans="1:16" ht="15.75" customHeight="1">
      <c r="A36" s="4" t="s">
        <v>96</v>
      </c>
      <c r="B36" s="4" t="s">
        <v>263</v>
      </c>
      <c r="C36" s="4" t="s">
        <v>264</v>
      </c>
      <c r="D36" s="4" t="s">
        <v>72</v>
      </c>
      <c r="E36" s="4" t="s">
        <v>120</v>
      </c>
      <c r="F36" s="4" t="s">
        <v>265</v>
      </c>
      <c r="G36" s="4" t="s">
        <v>80</v>
      </c>
      <c r="H36" s="4">
        <v>4</v>
      </c>
      <c r="I36" s="4">
        <v>6</v>
      </c>
      <c r="J36" s="4">
        <v>8</v>
      </c>
      <c r="K36" s="4">
        <v>12</v>
      </c>
      <c r="L36" s="4">
        <v>104</v>
      </c>
      <c r="M36" s="4">
        <v>135</v>
      </c>
      <c r="N36" s="4">
        <v>181</v>
      </c>
      <c r="O36" s="4">
        <v>141</v>
      </c>
      <c r="P36" s="4" t="s">
        <v>267</v>
      </c>
    </row>
    <row r="37" spans="1:16" ht="15.75" customHeight="1">
      <c r="A37" s="4" t="s">
        <v>96</v>
      </c>
      <c r="B37" s="4" t="s">
        <v>263</v>
      </c>
      <c r="C37" s="4" t="s">
        <v>269</v>
      </c>
      <c r="D37" s="4" t="s">
        <v>72</v>
      </c>
      <c r="E37" s="4" t="s">
        <v>120</v>
      </c>
      <c r="F37" s="4" t="s">
        <v>265</v>
      </c>
      <c r="G37" s="4" t="s">
        <v>80</v>
      </c>
      <c r="H37" s="4">
        <v>6</v>
      </c>
      <c r="I37" s="4">
        <v>9</v>
      </c>
      <c r="J37" s="4">
        <v>12</v>
      </c>
      <c r="K37" s="4">
        <v>18</v>
      </c>
      <c r="L37" s="4">
        <v>156</v>
      </c>
      <c r="M37" s="4">
        <v>202</v>
      </c>
      <c r="N37" s="4">
        <v>271</v>
      </c>
      <c r="O37" s="4">
        <v>212</v>
      </c>
      <c r="P37" s="4" t="s">
        <v>271</v>
      </c>
    </row>
    <row r="38" spans="1:16" ht="15.75" customHeight="1">
      <c r="A38" s="4" t="s">
        <v>96</v>
      </c>
      <c r="B38" s="4" t="s">
        <v>263</v>
      </c>
      <c r="C38" s="4" t="s">
        <v>272</v>
      </c>
      <c r="D38" s="4" t="s">
        <v>72</v>
      </c>
      <c r="E38" s="4" t="s">
        <v>120</v>
      </c>
      <c r="F38" s="4" t="s">
        <v>265</v>
      </c>
      <c r="G38" s="4" t="s">
        <v>80</v>
      </c>
      <c r="H38" s="4">
        <v>6</v>
      </c>
      <c r="I38" s="4">
        <v>9</v>
      </c>
      <c r="J38" s="4">
        <v>12</v>
      </c>
      <c r="K38" s="4">
        <v>18</v>
      </c>
      <c r="L38" s="4">
        <v>156</v>
      </c>
      <c r="M38" s="4">
        <v>202</v>
      </c>
      <c r="N38" s="4">
        <v>271</v>
      </c>
      <c r="O38" s="4">
        <v>212</v>
      </c>
      <c r="P38" s="4" t="s">
        <v>273</v>
      </c>
    </row>
    <row r="39" spans="1:16" ht="15.75" customHeight="1">
      <c r="A39" s="4" t="s">
        <v>96</v>
      </c>
      <c r="B39" s="4" t="s">
        <v>276</v>
      </c>
      <c r="C39" s="4" t="s">
        <v>277</v>
      </c>
      <c r="D39" s="4" t="s">
        <v>152</v>
      </c>
      <c r="E39" s="4" t="s">
        <v>75</v>
      </c>
      <c r="F39" s="4" t="s">
        <v>278</v>
      </c>
      <c r="G39" s="4" t="s">
        <v>80</v>
      </c>
      <c r="H39" s="4">
        <v>2</v>
      </c>
      <c r="I39" s="4">
        <v>3</v>
      </c>
      <c r="J39" s="4">
        <v>4</v>
      </c>
      <c r="K39" s="4">
        <v>6</v>
      </c>
      <c r="L39" s="4">
        <v>52</v>
      </c>
      <c r="M39" s="4">
        <v>68</v>
      </c>
      <c r="N39" s="4">
        <v>91</v>
      </c>
      <c r="O39" s="4">
        <v>71</v>
      </c>
      <c r="P39" s="4" t="s">
        <v>279</v>
      </c>
    </row>
    <row r="40" spans="1:16" ht="15.75" customHeight="1">
      <c r="A40" s="4" t="s">
        <v>96</v>
      </c>
      <c r="B40" s="4" t="s">
        <v>280</v>
      </c>
      <c r="C40" s="4" t="s">
        <v>281</v>
      </c>
      <c r="D40" s="4" t="s">
        <v>72</v>
      </c>
      <c r="E40" s="4" t="s">
        <v>75</v>
      </c>
      <c r="F40" s="4" t="s">
        <v>282</v>
      </c>
      <c r="G40" s="4" t="s">
        <v>80</v>
      </c>
      <c r="H40" s="4">
        <v>12</v>
      </c>
      <c r="I40" s="4">
        <v>18</v>
      </c>
      <c r="J40" s="4">
        <v>24</v>
      </c>
      <c r="K40" s="4">
        <v>36</v>
      </c>
      <c r="L40" s="4">
        <v>311</v>
      </c>
      <c r="M40" s="4">
        <v>403</v>
      </c>
      <c r="N40" s="4">
        <v>542</v>
      </c>
      <c r="O40" s="4">
        <v>423</v>
      </c>
      <c r="P40" s="4" t="s">
        <v>283</v>
      </c>
    </row>
    <row r="41" spans="1:16" ht="15.75" customHeight="1">
      <c r="A41" s="4" t="s">
        <v>96</v>
      </c>
      <c r="B41" s="4" t="s">
        <v>280</v>
      </c>
      <c r="C41" s="4" t="s">
        <v>284</v>
      </c>
      <c r="D41" s="4" t="s">
        <v>72</v>
      </c>
      <c r="E41" s="4" t="s">
        <v>75</v>
      </c>
      <c r="F41" s="4" t="s">
        <v>156</v>
      </c>
      <c r="G41" s="4" t="s">
        <v>80</v>
      </c>
      <c r="H41" s="4">
        <v>4</v>
      </c>
      <c r="I41" s="4">
        <v>6</v>
      </c>
      <c r="J41" s="4">
        <v>8</v>
      </c>
      <c r="K41" s="4">
        <v>12</v>
      </c>
      <c r="L41" s="4">
        <v>104</v>
      </c>
      <c r="M41" s="4">
        <v>135</v>
      </c>
      <c r="N41" s="4">
        <v>181</v>
      </c>
      <c r="O41" s="4">
        <v>141</v>
      </c>
      <c r="P41" s="4" t="s">
        <v>286</v>
      </c>
    </row>
    <row r="42" spans="1:16" ht="15.75" customHeight="1">
      <c r="A42" s="4" t="s">
        <v>96</v>
      </c>
      <c r="B42" s="4" t="s">
        <v>288</v>
      </c>
      <c r="C42" s="4" t="s">
        <v>290</v>
      </c>
      <c r="D42" s="4" t="s">
        <v>72</v>
      </c>
      <c r="E42" s="4" t="s">
        <v>120</v>
      </c>
      <c r="F42" s="4" t="s">
        <v>291</v>
      </c>
      <c r="G42" s="4" t="s">
        <v>80</v>
      </c>
      <c r="H42" s="4">
        <v>4</v>
      </c>
      <c r="I42" s="4">
        <v>6</v>
      </c>
      <c r="J42" s="4">
        <v>8</v>
      </c>
      <c r="K42" s="4">
        <v>10</v>
      </c>
      <c r="L42" s="4">
        <v>104</v>
      </c>
      <c r="M42" s="4">
        <v>132</v>
      </c>
      <c r="N42" s="4">
        <v>174</v>
      </c>
      <c r="O42" s="4">
        <v>137</v>
      </c>
      <c r="P42" s="4" t="s">
        <v>292</v>
      </c>
    </row>
    <row r="43" spans="1:16" ht="15.75" customHeight="1">
      <c r="A43" s="4" t="s">
        <v>96</v>
      </c>
      <c r="B43" s="4" t="s">
        <v>293</v>
      </c>
      <c r="C43" s="4" t="s">
        <v>294</v>
      </c>
      <c r="D43" s="4" t="s">
        <v>72</v>
      </c>
      <c r="E43" s="4" t="s">
        <v>75</v>
      </c>
      <c r="F43" s="4" t="s">
        <v>295</v>
      </c>
      <c r="G43" s="4" t="s">
        <v>80</v>
      </c>
      <c r="H43" s="4">
        <v>2</v>
      </c>
      <c r="I43" s="4">
        <v>3</v>
      </c>
      <c r="J43" s="4">
        <v>4</v>
      </c>
      <c r="K43" s="4">
        <v>6</v>
      </c>
      <c r="L43" s="4">
        <v>52</v>
      </c>
      <c r="M43" s="4">
        <v>68</v>
      </c>
      <c r="N43" s="4">
        <v>91</v>
      </c>
      <c r="O43" s="4">
        <v>71</v>
      </c>
      <c r="P43" s="4" t="s">
        <v>298</v>
      </c>
    </row>
    <row r="44" spans="1:16" ht="15.75" customHeight="1">
      <c r="A44" s="4" t="s">
        <v>299</v>
      </c>
      <c r="B44" s="4" t="s">
        <v>300</v>
      </c>
      <c r="C44" s="4" t="s">
        <v>301</v>
      </c>
      <c r="D44" s="4" t="s">
        <v>72</v>
      </c>
      <c r="E44" s="4" t="s">
        <v>75</v>
      </c>
      <c r="F44" s="4" t="s">
        <v>302</v>
      </c>
      <c r="G44" s="4" t="s">
        <v>80</v>
      </c>
      <c r="H44" s="4">
        <v>4</v>
      </c>
      <c r="I44" s="4">
        <v>6</v>
      </c>
      <c r="J44" s="4">
        <v>8</v>
      </c>
      <c r="K44" s="4">
        <v>12</v>
      </c>
      <c r="L44" s="4">
        <v>104</v>
      </c>
      <c r="M44" s="4">
        <v>135</v>
      </c>
      <c r="N44" s="4">
        <v>181</v>
      </c>
      <c r="O44" s="4">
        <v>141</v>
      </c>
      <c r="P44" s="4" t="s">
        <v>303</v>
      </c>
    </row>
    <row r="45" spans="1:16" ht="15.75" customHeight="1">
      <c r="A45" s="4" t="s">
        <v>304</v>
      </c>
      <c r="B45" s="4" t="s">
        <v>305</v>
      </c>
      <c r="C45" s="4" t="s">
        <v>306</v>
      </c>
      <c r="D45" s="4" t="s">
        <v>72</v>
      </c>
      <c r="E45" s="4" t="s">
        <v>75</v>
      </c>
      <c r="F45" s="4" t="s">
        <v>307</v>
      </c>
      <c r="G45" s="4" t="s">
        <v>80</v>
      </c>
      <c r="H45" s="4">
        <v>6</v>
      </c>
      <c r="I45" s="4">
        <v>8</v>
      </c>
      <c r="J45" s="4">
        <v>12</v>
      </c>
      <c r="K45" s="4">
        <v>16</v>
      </c>
      <c r="L45" s="4">
        <v>150</v>
      </c>
      <c r="M45" s="4">
        <v>188</v>
      </c>
      <c r="N45" s="4">
        <v>251</v>
      </c>
      <c r="O45" s="4">
        <v>194</v>
      </c>
      <c r="P45" s="4" t="s">
        <v>308</v>
      </c>
    </row>
    <row r="46" spans="1:16" ht="15.75" customHeight="1">
      <c r="A46" s="4" t="s">
        <v>304</v>
      </c>
      <c r="B46" s="4" t="s">
        <v>305</v>
      </c>
      <c r="C46" s="4" t="s">
        <v>310</v>
      </c>
      <c r="D46" s="4" t="s">
        <v>72</v>
      </c>
      <c r="E46" s="4" t="s">
        <v>75</v>
      </c>
      <c r="F46" s="4" t="s">
        <v>311</v>
      </c>
      <c r="G46" s="4" t="s">
        <v>80</v>
      </c>
      <c r="H46" s="4">
        <v>4</v>
      </c>
      <c r="I46" s="4">
        <v>6</v>
      </c>
      <c r="J46" s="4">
        <v>8</v>
      </c>
      <c r="K46" s="4">
        <v>12</v>
      </c>
      <c r="L46" s="4">
        <v>104</v>
      </c>
      <c r="M46" s="4">
        <v>135</v>
      </c>
      <c r="N46" s="4">
        <v>181</v>
      </c>
      <c r="O46" s="4">
        <v>141</v>
      </c>
      <c r="P46" s="4" t="s">
        <v>312</v>
      </c>
    </row>
    <row r="47" spans="1:16" ht="15.75" customHeight="1">
      <c r="A47" s="4" t="s">
        <v>304</v>
      </c>
      <c r="B47" s="4" t="s">
        <v>313</v>
      </c>
      <c r="C47" s="4" t="s">
        <v>314</v>
      </c>
      <c r="D47" s="4" t="s">
        <v>72</v>
      </c>
      <c r="E47" s="4" t="s">
        <v>75</v>
      </c>
      <c r="F47" s="4" t="s">
        <v>315</v>
      </c>
      <c r="G47" s="4" t="s">
        <v>80</v>
      </c>
      <c r="H47" s="4">
        <v>6</v>
      </c>
      <c r="I47" s="4">
        <v>8</v>
      </c>
      <c r="J47" s="4">
        <v>10</v>
      </c>
      <c r="K47" s="4">
        <v>12</v>
      </c>
      <c r="L47" s="4">
        <v>148</v>
      </c>
      <c r="M47" s="4">
        <v>181</v>
      </c>
      <c r="N47" s="4">
        <v>232</v>
      </c>
      <c r="O47" s="4">
        <v>176</v>
      </c>
      <c r="P47" s="4" t="s">
        <v>316</v>
      </c>
    </row>
    <row r="48" spans="1:16" ht="15.75" customHeight="1">
      <c r="A48" s="4" t="s">
        <v>304</v>
      </c>
      <c r="B48" s="4" t="s">
        <v>317</v>
      </c>
      <c r="C48" s="4" t="s">
        <v>318</v>
      </c>
      <c r="D48" s="4" t="s">
        <v>72</v>
      </c>
      <c r="E48" s="4" t="s">
        <v>75</v>
      </c>
      <c r="F48" s="4" t="s">
        <v>319</v>
      </c>
      <c r="G48" s="4" t="s">
        <v>80</v>
      </c>
      <c r="H48" s="4">
        <v>6</v>
      </c>
      <c r="I48" s="4">
        <v>8</v>
      </c>
      <c r="J48" s="4">
        <v>10</v>
      </c>
      <c r="K48" s="4">
        <v>12</v>
      </c>
      <c r="L48" s="4">
        <v>148</v>
      </c>
      <c r="M48" s="4">
        <v>181</v>
      </c>
      <c r="N48" s="4">
        <v>232</v>
      </c>
      <c r="O48" s="4">
        <v>176</v>
      </c>
      <c r="P48" s="4" t="s">
        <v>321</v>
      </c>
    </row>
    <row r="49" spans="1:16" ht="15.75" customHeight="1">
      <c r="A49" s="4" t="s">
        <v>304</v>
      </c>
      <c r="B49" s="4" t="s">
        <v>313</v>
      </c>
      <c r="C49" s="4" t="s">
        <v>324</v>
      </c>
      <c r="D49" s="4" t="s">
        <v>72</v>
      </c>
      <c r="E49" s="4" t="s">
        <v>75</v>
      </c>
      <c r="F49" s="4" t="s">
        <v>315</v>
      </c>
      <c r="G49" s="4" t="s">
        <v>80</v>
      </c>
      <c r="H49" s="4">
        <v>6</v>
      </c>
      <c r="I49" s="4">
        <v>8</v>
      </c>
      <c r="J49" s="4">
        <v>10</v>
      </c>
      <c r="K49" s="4">
        <v>12</v>
      </c>
      <c r="L49" s="4">
        <v>148</v>
      </c>
      <c r="M49" s="4">
        <v>181</v>
      </c>
      <c r="N49" s="4">
        <v>232</v>
      </c>
      <c r="O49" s="4">
        <v>176</v>
      </c>
      <c r="P49" s="4" t="s">
        <v>316</v>
      </c>
    </row>
    <row r="50" spans="1:16" ht="15.75" customHeight="1">
      <c r="A50" s="4" t="s">
        <v>304</v>
      </c>
      <c r="B50" s="4" t="s">
        <v>317</v>
      </c>
      <c r="C50" s="4" t="s">
        <v>325</v>
      </c>
      <c r="D50" s="4" t="s">
        <v>72</v>
      </c>
      <c r="E50" s="4" t="s">
        <v>75</v>
      </c>
      <c r="F50" s="4" t="s">
        <v>319</v>
      </c>
      <c r="G50" s="4" t="s">
        <v>80</v>
      </c>
      <c r="H50" s="4">
        <v>6</v>
      </c>
      <c r="I50" s="4">
        <v>8</v>
      </c>
      <c r="J50" s="4">
        <v>10</v>
      </c>
      <c r="K50" s="4">
        <v>12</v>
      </c>
      <c r="L50" s="4">
        <v>148</v>
      </c>
      <c r="M50" s="4">
        <v>181</v>
      </c>
      <c r="N50" s="4">
        <v>232</v>
      </c>
      <c r="O50" s="4">
        <v>176</v>
      </c>
      <c r="P50" s="4" t="s">
        <v>321</v>
      </c>
    </row>
    <row r="51" spans="1:16" ht="15.75" customHeight="1">
      <c r="A51" s="4" t="s">
        <v>304</v>
      </c>
      <c r="B51" s="4" t="s">
        <v>313</v>
      </c>
      <c r="C51" s="4" t="s">
        <v>327</v>
      </c>
      <c r="D51" s="4" t="s">
        <v>72</v>
      </c>
      <c r="E51" s="4" t="s">
        <v>75</v>
      </c>
      <c r="F51" s="4" t="s">
        <v>315</v>
      </c>
      <c r="G51" s="4" t="s">
        <v>80</v>
      </c>
      <c r="H51" s="4">
        <v>4</v>
      </c>
      <c r="I51" s="4">
        <v>6</v>
      </c>
      <c r="J51" s="4">
        <v>8</v>
      </c>
      <c r="K51" s="4">
        <v>10</v>
      </c>
      <c r="L51" s="4">
        <v>104</v>
      </c>
      <c r="M51" s="4">
        <v>132</v>
      </c>
      <c r="N51" s="4">
        <v>174</v>
      </c>
      <c r="O51" s="4">
        <v>137</v>
      </c>
      <c r="P51" s="4" t="s">
        <v>316</v>
      </c>
    </row>
    <row r="52" spans="1:16" ht="15.75" customHeight="1">
      <c r="A52" s="4" t="s">
        <v>304</v>
      </c>
      <c r="B52" s="4" t="s">
        <v>317</v>
      </c>
      <c r="C52" s="4" t="s">
        <v>328</v>
      </c>
      <c r="D52" s="4" t="s">
        <v>72</v>
      </c>
      <c r="E52" s="4" t="s">
        <v>75</v>
      </c>
      <c r="F52" s="4" t="s">
        <v>319</v>
      </c>
      <c r="G52" s="4" t="s">
        <v>80</v>
      </c>
      <c r="H52" s="4">
        <v>4</v>
      </c>
      <c r="I52" s="4">
        <v>6</v>
      </c>
      <c r="J52" s="4">
        <v>8</v>
      </c>
      <c r="K52" s="4">
        <v>10</v>
      </c>
      <c r="L52" s="4">
        <v>104</v>
      </c>
      <c r="M52" s="4">
        <v>132</v>
      </c>
      <c r="N52" s="4">
        <v>174</v>
      </c>
      <c r="O52" s="4">
        <v>137</v>
      </c>
      <c r="P52" s="4" t="s">
        <v>321</v>
      </c>
    </row>
    <row r="53" spans="1:16" ht="15.75" customHeight="1">
      <c r="A53" s="4" t="s">
        <v>304</v>
      </c>
      <c r="B53" s="4" t="s">
        <v>313</v>
      </c>
      <c r="C53" s="4" t="s">
        <v>330</v>
      </c>
      <c r="D53" s="4" t="s">
        <v>72</v>
      </c>
      <c r="E53" s="4" t="s">
        <v>75</v>
      </c>
      <c r="F53" s="4" t="s">
        <v>315</v>
      </c>
      <c r="G53" s="4" t="s">
        <v>80</v>
      </c>
      <c r="H53" s="4">
        <v>4</v>
      </c>
      <c r="I53" s="4">
        <v>6</v>
      </c>
      <c r="J53" s="4">
        <v>8</v>
      </c>
      <c r="K53" s="4">
        <v>10</v>
      </c>
      <c r="L53" s="4">
        <v>104</v>
      </c>
      <c r="M53" s="4">
        <v>132</v>
      </c>
      <c r="N53" s="4">
        <v>174</v>
      </c>
      <c r="O53" s="4">
        <v>137</v>
      </c>
      <c r="P53" s="4" t="s">
        <v>316</v>
      </c>
    </row>
    <row r="54" spans="1:16" ht="15.75" customHeight="1">
      <c r="A54" s="4" t="s">
        <v>304</v>
      </c>
      <c r="B54" s="4" t="s">
        <v>317</v>
      </c>
      <c r="C54" s="4" t="s">
        <v>331</v>
      </c>
      <c r="D54" s="4" t="s">
        <v>72</v>
      </c>
      <c r="E54" s="4" t="s">
        <v>75</v>
      </c>
      <c r="F54" s="4" t="s">
        <v>319</v>
      </c>
      <c r="G54" s="4" t="s">
        <v>80</v>
      </c>
      <c r="H54" s="4">
        <v>4</v>
      </c>
      <c r="I54" s="4">
        <v>6</v>
      </c>
      <c r="J54" s="4">
        <v>8</v>
      </c>
      <c r="K54" s="4">
        <v>10</v>
      </c>
      <c r="L54" s="4">
        <v>104</v>
      </c>
      <c r="M54" s="4">
        <v>132</v>
      </c>
      <c r="N54" s="4">
        <v>174</v>
      </c>
      <c r="O54" s="4">
        <v>137</v>
      </c>
      <c r="P54" s="4" t="s">
        <v>321</v>
      </c>
    </row>
    <row r="55" spans="1:16" ht="15.75" customHeight="1">
      <c r="A55" s="4" t="s">
        <v>304</v>
      </c>
      <c r="B55" s="4" t="s">
        <v>313</v>
      </c>
      <c r="C55" s="4" t="s">
        <v>332</v>
      </c>
      <c r="D55" s="4" t="s">
        <v>72</v>
      </c>
      <c r="E55" s="4" t="s">
        <v>75</v>
      </c>
      <c r="F55" s="4" t="s">
        <v>315</v>
      </c>
      <c r="G55" s="4" t="s">
        <v>80</v>
      </c>
      <c r="H55" s="4">
        <v>4</v>
      </c>
      <c r="I55" s="4">
        <v>6</v>
      </c>
      <c r="J55" s="4">
        <v>8</v>
      </c>
      <c r="K55" s="4">
        <v>10</v>
      </c>
      <c r="L55" s="4">
        <v>104</v>
      </c>
      <c r="M55" s="4">
        <v>132</v>
      </c>
      <c r="N55" s="4">
        <v>174</v>
      </c>
      <c r="O55" s="4">
        <v>137</v>
      </c>
      <c r="P55" s="4" t="s">
        <v>316</v>
      </c>
    </row>
    <row r="56" spans="1:16" ht="15.75" customHeight="1">
      <c r="A56" s="4" t="s">
        <v>304</v>
      </c>
      <c r="B56" s="4" t="s">
        <v>317</v>
      </c>
      <c r="C56" s="4" t="s">
        <v>333</v>
      </c>
      <c r="D56" s="4" t="s">
        <v>72</v>
      </c>
      <c r="E56" s="4" t="s">
        <v>75</v>
      </c>
      <c r="F56" s="4" t="s">
        <v>319</v>
      </c>
      <c r="G56" s="4" t="s">
        <v>80</v>
      </c>
      <c r="H56" s="4">
        <v>4</v>
      </c>
      <c r="I56" s="4">
        <v>6</v>
      </c>
      <c r="J56" s="4">
        <v>8</v>
      </c>
      <c r="K56" s="4">
        <v>10</v>
      </c>
      <c r="L56" s="4">
        <v>104</v>
      </c>
      <c r="M56" s="4">
        <v>132</v>
      </c>
      <c r="N56" s="4">
        <v>174</v>
      </c>
      <c r="O56" s="4">
        <v>137</v>
      </c>
      <c r="P56" s="4" t="s">
        <v>321</v>
      </c>
    </row>
    <row r="57" spans="1:16" ht="15.75" customHeight="1">
      <c r="A57" s="4" t="s">
        <v>304</v>
      </c>
      <c r="B57" s="4" t="s">
        <v>313</v>
      </c>
      <c r="C57" s="4" t="s">
        <v>334</v>
      </c>
      <c r="D57" s="4" t="s">
        <v>72</v>
      </c>
      <c r="E57" s="4" t="s">
        <v>75</v>
      </c>
      <c r="F57" s="4" t="s">
        <v>315</v>
      </c>
      <c r="G57" s="4" t="s">
        <v>80</v>
      </c>
      <c r="H57" s="4">
        <v>2</v>
      </c>
      <c r="I57" s="4">
        <v>3</v>
      </c>
      <c r="J57" s="4">
        <v>4</v>
      </c>
      <c r="K57" s="4">
        <v>6</v>
      </c>
      <c r="L57" s="4">
        <v>52</v>
      </c>
      <c r="M57" s="4">
        <v>68</v>
      </c>
      <c r="N57" s="4">
        <v>91</v>
      </c>
      <c r="O57" s="4">
        <v>71</v>
      </c>
      <c r="P57" s="4" t="s">
        <v>316</v>
      </c>
    </row>
    <row r="58" spans="1:16" ht="15.75" customHeight="1">
      <c r="A58" s="4" t="s">
        <v>304</v>
      </c>
      <c r="B58" s="4" t="s">
        <v>317</v>
      </c>
      <c r="C58" s="4" t="s">
        <v>335</v>
      </c>
      <c r="D58" s="4" t="s">
        <v>72</v>
      </c>
      <c r="E58" s="4" t="s">
        <v>75</v>
      </c>
      <c r="F58" s="4" t="s">
        <v>319</v>
      </c>
      <c r="G58" s="4" t="s">
        <v>80</v>
      </c>
      <c r="H58" s="4">
        <v>2</v>
      </c>
      <c r="I58" s="4">
        <v>3</v>
      </c>
      <c r="J58" s="4">
        <v>4</v>
      </c>
      <c r="K58" s="4">
        <v>6</v>
      </c>
      <c r="L58" s="4">
        <v>52</v>
      </c>
      <c r="M58" s="4">
        <v>68</v>
      </c>
      <c r="N58" s="4">
        <v>91</v>
      </c>
      <c r="O58" s="4">
        <v>71</v>
      </c>
      <c r="P58" s="4" t="s">
        <v>321</v>
      </c>
    </row>
    <row r="59" spans="1:16" ht="15.75" customHeight="1">
      <c r="A59" s="4" t="s">
        <v>304</v>
      </c>
      <c r="B59" s="4" t="s">
        <v>336</v>
      </c>
      <c r="C59" s="4" t="s">
        <v>337</v>
      </c>
      <c r="D59" s="4" t="s">
        <v>72</v>
      </c>
      <c r="E59" s="4" t="s">
        <v>75</v>
      </c>
      <c r="F59" s="4" t="s">
        <v>338</v>
      </c>
      <c r="G59" s="4" t="s">
        <v>80</v>
      </c>
      <c r="H59" s="4">
        <v>2</v>
      </c>
      <c r="I59" s="4">
        <v>3</v>
      </c>
      <c r="J59" s="4">
        <v>4</v>
      </c>
      <c r="K59" s="4">
        <v>6</v>
      </c>
      <c r="L59" s="4">
        <v>52</v>
      </c>
      <c r="M59" s="4">
        <v>68</v>
      </c>
      <c r="N59" s="4">
        <v>91</v>
      </c>
      <c r="O59" s="4">
        <v>71</v>
      </c>
      <c r="P59" s="4" t="s">
        <v>340</v>
      </c>
    </row>
    <row r="60" spans="1:16" ht="15.75" customHeight="1">
      <c r="A60" s="4" t="s">
        <v>304</v>
      </c>
      <c r="B60" s="4" t="s">
        <v>341</v>
      </c>
      <c r="C60" s="4" t="s">
        <v>342</v>
      </c>
      <c r="D60" s="4" t="s">
        <v>72</v>
      </c>
      <c r="E60" s="4" t="s">
        <v>75</v>
      </c>
      <c r="F60" s="4" t="s">
        <v>343</v>
      </c>
      <c r="G60" s="4" t="s">
        <v>80</v>
      </c>
      <c r="H60" s="4">
        <v>2</v>
      </c>
      <c r="I60" s="4">
        <v>3</v>
      </c>
      <c r="J60" s="4">
        <v>4</v>
      </c>
      <c r="K60" s="4">
        <v>6</v>
      </c>
      <c r="L60" s="4">
        <v>52</v>
      </c>
      <c r="M60" s="4">
        <v>68</v>
      </c>
      <c r="N60" s="4">
        <v>91</v>
      </c>
      <c r="O60" s="4">
        <v>71</v>
      </c>
      <c r="P60" s="4" t="s">
        <v>344</v>
      </c>
    </row>
    <row r="61" spans="1:16" ht="15.75" customHeight="1">
      <c r="A61" s="4" t="s">
        <v>346</v>
      </c>
      <c r="B61" s="4" t="s">
        <v>347</v>
      </c>
      <c r="C61" s="4" t="s">
        <v>348</v>
      </c>
      <c r="D61" s="4" t="s">
        <v>72</v>
      </c>
      <c r="E61" s="4" t="s">
        <v>75</v>
      </c>
      <c r="F61" s="4" t="s">
        <v>349</v>
      </c>
      <c r="G61" s="4" t="s">
        <v>80</v>
      </c>
      <c r="H61" s="4">
        <v>1</v>
      </c>
      <c r="I61" s="4">
        <v>2</v>
      </c>
      <c r="J61" s="4">
        <v>2</v>
      </c>
      <c r="K61" s="4">
        <v>3</v>
      </c>
      <c r="L61" s="4">
        <v>29</v>
      </c>
      <c r="M61" s="4">
        <v>40</v>
      </c>
      <c r="N61" s="4">
        <v>52</v>
      </c>
      <c r="O61" s="4">
        <v>42</v>
      </c>
      <c r="P61" s="4" t="s">
        <v>350</v>
      </c>
    </row>
    <row r="62" spans="1:16" ht="15.75" customHeight="1">
      <c r="A62" s="4" t="s">
        <v>346</v>
      </c>
      <c r="B62" s="4" t="s">
        <v>351</v>
      </c>
      <c r="C62" s="4" t="s">
        <v>352</v>
      </c>
      <c r="D62" s="4" t="s">
        <v>72</v>
      </c>
      <c r="E62" s="4" t="s">
        <v>75</v>
      </c>
      <c r="F62" s="4" t="s">
        <v>354</v>
      </c>
      <c r="G62" s="4" t="s">
        <v>80</v>
      </c>
      <c r="H62" s="4">
        <v>4</v>
      </c>
      <c r="I62" s="4">
        <v>6</v>
      </c>
      <c r="J62" s="4">
        <v>8</v>
      </c>
      <c r="K62" s="4">
        <v>12</v>
      </c>
      <c r="L62" s="4">
        <v>104</v>
      </c>
      <c r="M62" s="4">
        <v>135</v>
      </c>
      <c r="N62" s="4">
        <v>181</v>
      </c>
      <c r="O62" s="4">
        <v>141</v>
      </c>
      <c r="P62" s="4" t="s">
        <v>357</v>
      </c>
    </row>
    <row r="63" spans="1:16" ht="15.75" customHeight="1">
      <c r="A63" s="4" t="s">
        <v>346</v>
      </c>
      <c r="B63" s="4" t="s">
        <v>358</v>
      </c>
      <c r="C63" s="4" t="s">
        <v>359</v>
      </c>
      <c r="D63" s="4" t="s">
        <v>72</v>
      </c>
      <c r="E63" s="4" t="s">
        <v>120</v>
      </c>
      <c r="F63" s="4" t="s">
        <v>360</v>
      </c>
      <c r="G63" s="4" t="s">
        <v>80</v>
      </c>
      <c r="H63" s="4">
        <v>1</v>
      </c>
      <c r="I63" s="4">
        <v>2</v>
      </c>
      <c r="J63" s="4">
        <v>2</v>
      </c>
      <c r="K63" s="4">
        <v>3</v>
      </c>
      <c r="L63" s="4">
        <v>29</v>
      </c>
      <c r="M63" s="4">
        <v>40</v>
      </c>
      <c r="N63" s="4">
        <v>52</v>
      </c>
      <c r="O63" s="4">
        <v>42</v>
      </c>
      <c r="P63" s="4" t="s">
        <v>362</v>
      </c>
    </row>
    <row r="64" spans="1:16" ht="15.75" customHeight="1">
      <c r="A64" s="4" t="s">
        <v>346</v>
      </c>
      <c r="B64" s="4" t="s">
        <v>363</v>
      </c>
      <c r="C64" s="4" t="s">
        <v>364</v>
      </c>
      <c r="D64" s="4" t="s">
        <v>72</v>
      </c>
      <c r="E64" s="4" t="s">
        <v>75</v>
      </c>
      <c r="F64" s="4" t="s">
        <v>365</v>
      </c>
      <c r="G64" s="4" t="s">
        <v>80</v>
      </c>
      <c r="H64" s="4">
        <v>2</v>
      </c>
      <c r="I64" s="4">
        <v>3</v>
      </c>
      <c r="J64" s="4">
        <v>4</v>
      </c>
      <c r="K64" s="4">
        <v>6</v>
      </c>
      <c r="L64" s="4">
        <v>52</v>
      </c>
      <c r="M64" s="4">
        <v>68</v>
      </c>
      <c r="N64" s="4">
        <v>91</v>
      </c>
      <c r="O64" s="4">
        <v>71</v>
      </c>
      <c r="P64" s="4" t="s">
        <v>366</v>
      </c>
    </row>
    <row r="65" spans="1:16" ht="15.75" customHeight="1">
      <c r="A65" s="4" t="s">
        <v>346</v>
      </c>
      <c r="B65" s="4" t="s">
        <v>367</v>
      </c>
      <c r="C65" s="4" t="s">
        <v>368</v>
      </c>
      <c r="D65" s="4" t="s">
        <v>72</v>
      </c>
      <c r="E65" s="4" t="s">
        <v>120</v>
      </c>
      <c r="F65" s="4" t="s">
        <v>370</v>
      </c>
      <c r="G65" s="4" t="s">
        <v>80</v>
      </c>
      <c r="H65" s="4">
        <v>4</v>
      </c>
      <c r="I65" s="4">
        <v>6</v>
      </c>
      <c r="J65" s="4">
        <v>8</v>
      </c>
      <c r="K65" s="4">
        <v>12</v>
      </c>
      <c r="L65" s="4">
        <v>104</v>
      </c>
      <c r="M65" s="4">
        <v>135</v>
      </c>
      <c r="N65" s="4">
        <v>181</v>
      </c>
      <c r="O65" s="4">
        <v>141</v>
      </c>
      <c r="P65" s="4" t="s">
        <v>371</v>
      </c>
    </row>
    <row r="66" spans="1:16" ht="15.75" customHeight="1">
      <c r="A66" s="4" t="s">
        <v>346</v>
      </c>
      <c r="B66" s="4" t="s">
        <v>372</v>
      </c>
      <c r="C66" s="4" t="s">
        <v>373</v>
      </c>
      <c r="D66" s="4" t="s">
        <v>374</v>
      </c>
      <c r="E66" s="4" t="s">
        <v>75</v>
      </c>
      <c r="F66" s="4" t="s">
        <v>375</v>
      </c>
      <c r="G66" s="4" t="s">
        <v>114</v>
      </c>
      <c r="H66" s="4">
        <v>2</v>
      </c>
      <c r="I66" s="4">
        <v>3</v>
      </c>
      <c r="J66" s="4">
        <v>4</v>
      </c>
      <c r="K66" s="4">
        <v>6</v>
      </c>
      <c r="L66" s="4">
        <v>47</v>
      </c>
      <c r="M66" s="4">
        <v>61</v>
      </c>
      <c r="N66" s="4">
        <v>82</v>
      </c>
      <c r="O66" s="4">
        <v>64</v>
      </c>
      <c r="P66" s="4" t="s">
        <v>376</v>
      </c>
    </row>
    <row r="67" spans="1:16" ht="15.75" customHeight="1">
      <c r="A67" s="4" t="s">
        <v>346</v>
      </c>
      <c r="B67" s="4" t="s">
        <v>377</v>
      </c>
      <c r="C67" s="4" t="s">
        <v>378</v>
      </c>
      <c r="D67" s="4" t="s">
        <v>72</v>
      </c>
      <c r="E67" s="4" t="s">
        <v>75</v>
      </c>
      <c r="F67" s="4" t="s">
        <v>379</v>
      </c>
      <c r="G67" s="4" t="s">
        <v>80</v>
      </c>
      <c r="H67" s="4">
        <v>1</v>
      </c>
      <c r="I67" s="4">
        <v>1</v>
      </c>
      <c r="J67" s="4">
        <v>2</v>
      </c>
      <c r="K67" s="4">
        <v>2</v>
      </c>
      <c r="L67" s="4">
        <v>24</v>
      </c>
      <c r="M67" s="4">
        <v>27</v>
      </c>
      <c r="N67" s="4">
        <v>36</v>
      </c>
      <c r="O67" s="4">
        <v>27</v>
      </c>
      <c r="P67" s="4" t="s">
        <v>381</v>
      </c>
    </row>
    <row r="68" spans="1:16" ht="15.75" customHeight="1">
      <c r="A68" s="4" t="s">
        <v>346</v>
      </c>
      <c r="B68" s="4" t="s">
        <v>382</v>
      </c>
      <c r="C68" s="4" t="s">
        <v>383</v>
      </c>
      <c r="D68" s="4" t="s">
        <v>72</v>
      </c>
      <c r="E68" s="4" t="s">
        <v>75</v>
      </c>
      <c r="F68" s="4" t="s">
        <v>384</v>
      </c>
      <c r="G68" s="4" t="s">
        <v>80</v>
      </c>
      <c r="H68" s="4">
        <v>2</v>
      </c>
      <c r="I68" s="4">
        <v>3</v>
      </c>
      <c r="J68" s="4">
        <v>4</v>
      </c>
      <c r="K68" s="4">
        <v>6</v>
      </c>
      <c r="L68" s="4">
        <v>52</v>
      </c>
      <c r="M68" s="4">
        <v>68</v>
      </c>
      <c r="N68" s="4">
        <v>91</v>
      </c>
      <c r="O68" s="4">
        <v>71</v>
      </c>
      <c r="P68" s="4" t="s">
        <v>387</v>
      </c>
    </row>
    <row r="69" spans="1:16" ht="15.75" customHeight="1">
      <c r="A69" s="4" t="s">
        <v>388</v>
      </c>
      <c r="B69" s="4" t="s">
        <v>389</v>
      </c>
      <c r="C69" s="4" t="s">
        <v>390</v>
      </c>
      <c r="D69" s="4" t="s">
        <v>152</v>
      </c>
      <c r="E69" s="4" t="s">
        <v>75</v>
      </c>
      <c r="F69" s="4" t="s">
        <v>391</v>
      </c>
      <c r="G69" s="4" t="s">
        <v>80</v>
      </c>
      <c r="H69" s="4">
        <v>2</v>
      </c>
      <c r="I69" s="4">
        <v>3</v>
      </c>
      <c r="J69" s="4">
        <v>4</v>
      </c>
      <c r="K69" s="4">
        <v>6</v>
      </c>
      <c r="L69" s="4">
        <v>52</v>
      </c>
      <c r="M69" s="4">
        <v>68</v>
      </c>
      <c r="N69" s="4">
        <v>91</v>
      </c>
      <c r="O69" s="4">
        <v>71</v>
      </c>
      <c r="P69" s="4" t="s">
        <v>394</v>
      </c>
    </row>
    <row r="70" spans="1:16" ht="15.75" customHeight="1">
      <c r="A70" s="4" t="s">
        <v>388</v>
      </c>
      <c r="B70" s="4" t="s">
        <v>395</v>
      </c>
      <c r="C70" s="4" t="s">
        <v>396</v>
      </c>
      <c r="D70" s="4" t="s">
        <v>397</v>
      </c>
      <c r="E70" s="4" t="s">
        <v>75</v>
      </c>
      <c r="F70" s="4" t="s">
        <v>398</v>
      </c>
      <c r="G70" s="4" t="s">
        <v>114</v>
      </c>
      <c r="H70" s="4">
        <v>2</v>
      </c>
      <c r="I70" s="4">
        <v>3</v>
      </c>
      <c r="J70" s="4">
        <v>4</v>
      </c>
      <c r="K70" s="4">
        <v>6</v>
      </c>
      <c r="L70" s="4">
        <v>47</v>
      </c>
      <c r="M70" s="4">
        <v>61</v>
      </c>
      <c r="N70" s="4">
        <v>82</v>
      </c>
      <c r="O70" s="4">
        <v>64</v>
      </c>
      <c r="P70" s="4" t="s">
        <v>401</v>
      </c>
    </row>
    <row r="71" spans="1:16" ht="15.75" customHeight="1">
      <c r="A71" s="4" t="s">
        <v>388</v>
      </c>
      <c r="B71" s="4" t="s">
        <v>402</v>
      </c>
      <c r="C71" s="4" t="s">
        <v>403</v>
      </c>
      <c r="D71" s="4" t="s">
        <v>404</v>
      </c>
      <c r="E71" s="4" t="s">
        <v>75</v>
      </c>
      <c r="F71" s="4" t="s">
        <v>405</v>
      </c>
      <c r="G71" s="4" t="s">
        <v>114</v>
      </c>
      <c r="H71" s="4">
        <v>1</v>
      </c>
      <c r="I71" s="4">
        <v>1</v>
      </c>
      <c r="J71" s="4">
        <v>2</v>
      </c>
      <c r="K71" s="4">
        <v>2</v>
      </c>
      <c r="L71" s="4">
        <v>21</v>
      </c>
      <c r="M71" s="4">
        <v>24</v>
      </c>
      <c r="N71" s="4">
        <v>32</v>
      </c>
      <c r="O71" s="4">
        <v>24</v>
      </c>
      <c r="P71" s="4" t="s">
        <v>406</v>
      </c>
    </row>
    <row r="72" spans="1:16" ht="15.75" customHeight="1">
      <c r="A72" s="4" t="s">
        <v>388</v>
      </c>
      <c r="B72" s="4" t="s">
        <v>408</v>
      </c>
      <c r="C72" s="4" t="s">
        <v>410</v>
      </c>
      <c r="D72" s="4" t="s">
        <v>397</v>
      </c>
      <c r="E72" s="4" t="s">
        <v>75</v>
      </c>
      <c r="F72" s="4" t="s">
        <v>411</v>
      </c>
      <c r="G72" s="4" t="s">
        <v>114</v>
      </c>
      <c r="H72" s="4">
        <v>2</v>
      </c>
      <c r="I72" s="4">
        <v>3</v>
      </c>
      <c r="J72" s="4">
        <v>4</v>
      </c>
      <c r="K72" s="4">
        <v>6</v>
      </c>
      <c r="L72" s="4">
        <v>47</v>
      </c>
      <c r="M72" s="4">
        <v>61</v>
      </c>
      <c r="N72" s="4">
        <v>82</v>
      </c>
      <c r="O72" s="4">
        <v>64</v>
      </c>
      <c r="P72" s="4" t="s">
        <v>412</v>
      </c>
    </row>
    <row r="73" spans="1:16" ht="15.75" customHeight="1">
      <c r="A73" s="4" t="s">
        <v>388</v>
      </c>
      <c r="B73" s="4" t="s">
        <v>413</v>
      </c>
      <c r="C73" s="4" t="s">
        <v>414</v>
      </c>
      <c r="D73" s="4" t="s">
        <v>72</v>
      </c>
      <c r="E73" s="4" t="s">
        <v>75</v>
      </c>
      <c r="F73" s="4" t="s">
        <v>415</v>
      </c>
      <c r="G73" s="4" t="s">
        <v>80</v>
      </c>
      <c r="H73" s="4">
        <v>2</v>
      </c>
      <c r="I73" s="4">
        <v>3</v>
      </c>
      <c r="J73" s="4">
        <v>4</v>
      </c>
      <c r="K73" s="4">
        <v>6</v>
      </c>
      <c r="L73" s="4">
        <v>52</v>
      </c>
      <c r="M73" s="4">
        <v>68</v>
      </c>
      <c r="N73" s="4">
        <v>91</v>
      </c>
      <c r="O73" s="4">
        <v>71</v>
      </c>
      <c r="P73" s="4" t="s">
        <v>416</v>
      </c>
    </row>
    <row r="74" spans="1:16" ht="15.75" customHeight="1">
      <c r="A74" s="4" t="s">
        <v>388</v>
      </c>
      <c r="B74" s="4" t="s">
        <v>417</v>
      </c>
      <c r="C74" s="4" t="s">
        <v>418</v>
      </c>
      <c r="D74" s="4" t="s">
        <v>72</v>
      </c>
      <c r="E74" s="4" t="s">
        <v>75</v>
      </c>
      <c r="F74" s="4" t="s">
        <v>419</v>
      </c>
      <c r="G74" s="4" t="s">
        <v>80</v>
      </c>
      <c r="H74" s="4">
        <v>1</v>
      </c>
      <c r="I74" s="4">
        <v>1</v>
      </c>
      <c r="J74" s="4">
        <v>2</v>
      </c>
      <c r="K74" s="4">
        <v>2</v>
      </c>
      <c r="L74" s="4">
        <v>24</v>
      </c>
      <c r="M74" s="4">
        <v>27</v>
      </c>
      <c r="N74" s="4">
        <v>36</v>
      </c>
      <c r="O74" s="4">
        <v>27</v>
      </c>
      <c r="P74" s="4" t="s">
        <v>421</v>
      </c>
    </row>
    <row r="75" spans="1:16" ht="15.75" customHeight="1">
      <c r="A75" s="4" t="s">
        <v>388</v>
      </c>
      <c r="B75" s="4" t="s">
        <v>422</v>
      </c>
      <c r="C75" s="4" t="s">
        <v>423</v>
      </c>
      <c r="D75" s="4" t="s">
        <v>72</v>
      </c>
      <c r="E75" s="4" t="s">
        <v>75</v>
      </c>
      <c r="F75" s="4" t="s">
        <v>424</v>
      </c>
      <c r="G75" s="4" t="s">
        <v>80</v>
      </c>
      <c r="H75" s="4">
        <v>2</v>
      </c>
      <c r="I75" s="4">
        <v>3</v>
      </c>
      <c r="J75" s="4">
        <v>4</v>
      </c>
      <c r="K75" s="4">
        <v>6</v>
      </c>
      <c r="L75" s="4">
        <v>52</v>
      </c>
      <c r="M75" s="4">
        <v>68</v>
      </c>
      <c r="N75" s="4">
        <v>91</v>
      </c>
      <c r="O75" s="4">
        <v>71</v>
      </c>
      <c r="P75" s="4" t="s">
        <v>425</v>
      </c>
    </row>
    <row r="76" spans="1:16" ht="15.75" customHeight="1">
      <c r="A76" s="4" t="s">
        <v>426</v>
      </c>
      <c r="B76" s="4" t="s">
        <v>427</v>
      </c>
      <c r="C76" s="4" t="s">
        <v>428</v>
      </c>
      <c r="D76" s="4" t="s">
        <v>72</v>
      </c>
      <c r="E76" s="4" t="s">
        <v>75</v>
      </c>
      <c r="F76" s="4" t="s">
        <v>429</v>
      </c>
      <c r="G76" s="4" t="s">
        <v>80</v>
      </c>
      <c r="H76" s="4">
        <v>4</v>
      </c>
      <c r="I76" s="4">
        <v>6</v>
      </c>
      <c r="J76" s="4">
        <v>8</v>
      </c>
      <c r="K76" s="4">
        <v>12</v>
      </c>
      <c r="L76" s="4">
        <v>104</v>
      </c>
      <c r="M76" s="4">
        <v>135</v>
      </c>
      <c r="N76" s="4">
        <v>181</v>
      </c>
      <c r="O76" s="4">
        <v>141</v>
      </c>
      <c r="P76" s="4" t="s">
        <v>431</v>
      </c>
    </row>
    <row r="77" spans="1:16" ht="15.75" customHeight="1"/>
    <row r="78" spans="1:16" ht="15.75" customHeight="1"/>
    <row r="79" spans="1:16" ht="15.75" customHeight="1"/>
    <row r="80" spans="1:16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P1"/>
    <mergeCell ref="A2:P2"/>
  </mergeCells>
  <pageMargins left="0.7" right="0.7" top="0.75" bottom="0.75" header="0" footer="0"/>
  <pageSetup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0"/>
  <sheetViews>
    <sheetView workbookViewId="0"/>
  </sheetViews>
  <sheetFormatPr defaultColWidth="12.625" defaultRowHeight="15" customHeight="1"/>
  <cols>
    <col min="1" max="1" width="24" customWidth="1"/>
    <col min="2" max="2" width="34" customWidth="1"/>
    <col min="3" max="3" width="40" customWidth="1"/>
    <col min="4" max="4" width="34" customWidth="1"/>
    <col min="5" max="5" width="28" customWidth="1"/>
    <col min="6" max="6" width="42" customWidth="1"/>
    <col min="7" max="26" width="8.625" customWidth="1"/>
  </cols>
  <sheetData>
    <row r="1" spans="1:6" ht="20.25">
      <c r="A1" s="7" t="s">
        <v>7</v>
      </c>
      <c r="B1" s="8"/>
      <c r="C1" s="8"/>
      <c r="D1" s="8"/>
      <c r="E1" s="8"/>
      <c r="F1" s="8"/>
    </row>
    <row r="2" spans="1:6" ht="14.25">
      <c r="A2" s="9" t="s">
        <v>9</v>
      </c>
      <c r="B2" s="8"/>
      <c r="C2" s="8"/>
      <c r="D2" s="8"/>
      <c r="E2" s="8"/>
      <c r="F2" s="8"/>
    </row>
    <row r="4" spans="1:6">
      <c r="A4" s="2" t="s">
        <v>11</v>
      </c>
      <c r="B4" s="2" t="s">
        <v>15</v>
      </c>
      <c r="C4" s="2" t="s">
        <v>21</v>
      </c>
      <c r="D4" s="2" t="s">
        <v>25</v>
      </c>
      <c r="E4" s="2" t="s">
        <v>26</v>
      </c>
      <c r="F4" s="2" t="s">
        <v>28</v>
      </c>
    </row>
    <row r="5" spans="1:6" ht="28.5">
      <c r="A5" s="4" t="s">
        <v>32</v>
      </c>
      <c r="B5" s="4" t="s">
        <v>35</v>
      </c>
      <c r="C5" s="4" t="s">
        <v>38</v>
      </c>
      <c r="D5" s="4" t="s">
        <v>40</v>
      </c>
      <c r="E5" s="4" t="s">
        <v>42</v>
      </c>
      <c r="F5" s="4" t="s">
        <v>43</v>
      </c>
    </row>
    <row r="6" spans="1:6" ht="28.5">
      <c r="A6" s="4" t="s">
        <v>47</v>
      </c>
      <c r="B6" s="4" t="s">
        <v>49</v>
      </c>
      <c r="C6" s="4" t="s">
        <v>52</v>
      </c>
      <c r="D6" s="4" t="s">
        <v>55</v>
      </c>
      <c r="E6" s="4" t="s">
        <v>58</v>
      </c>
      <c r="F6" s="4" t="s">
        <v>60</v>
      </c>
    </row>
    <row r="7" spans="1:6" ht="28.5">
      <c r="A7" s="4" t="s">
        <v>63</v>
      </c>
      <c r="B7" s="4" t="s">
        <v>64</v>
      </c>
      <c r="C7" s="4" t="s">
        <v>67</v>
      </c>
      <c r="D7" s="4" t="s">
        <v>70</v>
      </c>
      <c r="E7" s="4" t="s">
        <v>73</v>
      </c>
      <c r="F7" s="4" t="s">
        <v>74</v>
      </c>
    </row>
    <row r="8" spans="1:6" ht="28.5">
      <c r="A8" s="4" t="s">
        <v>76</v>
      </c>
      <c r="B8" s="4" t="s">
        <v>78</v>
      </c>
      <c r="C8" s="4" t="s">
        <v>79</v>
      </c>
      <c r="D8" s="4" t="s">
        <v>82</v>
      </c>
      <c r="E8" s="4" t="s">
        <v>84</v>
      </c>
      <c r="F8" s="4" t="s">
        <v>86</v>
      </c>
    </row>
    <row r="9" spans="1:6" ht="42.75">
      <c r="A9" s="4" t="s">
        <v>88</v>
      </c>
      <c r="B9" s="4" t="s">
        <v>90</v>
      </c>
      <c r="C9" s="4" t="s">
        <v>92</v>
      </c>
      <c r="D9" s="4" t="s">
        <v>93</v>
      </c>
      <c r="E9" s="4" t="s">
        <v>94</v>
      </c>
      <c r="F9" s="4" t="s">
        <v>95</v>
      </c>
    </row>
    <row r="10" spans="1:6" ht="28.5">
      <c r="A10" s="4" t="s">
        <v>97</v>
      </c>
      <c r="B10" s="4" t="s">
        <v>99</v>
      </c>
      <c r="C10" s="4" t="s">
        <v>101</v>
      </c>
      <c r="D10" s="4" t="s">
        <v>102</v>
      </c>
      <c r="E10" s="4" t="s">
        <v>104</v>
      </c>
      <c r="F10" s="4" t="s">
        <v>105</v>
      </c>
    </row>
    <row r="11" spans="1:6" ht="28.5">
      <c r="A11" s="4" t="s">
        <v>107</v>
      </c>
      <c r="B11" s="4" t="s">
        <v>109</v>
      </c>
      <c r="C11" s="4" t="s">
        <v>110</v>
      </c>
      <c r="D11" s="4" t="s">
        <v>111</v>
      </c>
      <c r="E11" s="4" t="s">
        <v>113</v>
      </c>
      <c r="F11" s="4" t="s">
        <v>115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pageMargins left="0.7" right="0.7" top="0.75" bottom="0.75" header="0" footer="0"/>
  <pageSetup orientation="landscape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0"/>
  <sheetViews>
    <sheetView workbookViewId="0"/>
  </sheetViews>
  <sheetFormatPr defaultColWidth="12.625" defaultRowHeight="15" customHeight="1"/>
  <cols>
    <col min="1" max="1" width="15" customWidth="1"/>
    <col min="2" max="2" width="16" customWidth="1"/>
    <col min="3" max="3" width="25" customWidth="1"/>
    <col min="4" max="26" width="8.625" customWidth="1"/>
  </cols>
  <sheetData>
    <row r="1" spans="1:6">
      <c r="A1" s="1" t="s">
        <v>30</v>
      </c>
      <c r="B1" s="1" t="s">
        <v>54</v>
      </c>
      <c r="C1" s="1" t="s">
        <v>91</v>
      </c>
      <c r="E1" s="1" t="s">
        <v>157</v>
      </c>
      <c r="F1" s="1" t="s">
        <v>158</v>
      </c>
    </row>
    <row r="2" spans="1:6" ht="14.25">
      <c r="A2" s="3" t="s">
        <v>75</v>
      </c>
      <c r="B2" s="3" t="s">
        <v>80</v>
      </c>
      <c r="C2" s="3" t="s">
        <v>129</v>
      </c>
      <c r="E2" s="3" t="s">
        <v>160</v>
      </c>
      <c r="F2" s="6">
        <v>0.1</v>
      </c>
    </row>
    <row r="3" spans="1:6" ht="14.25">
      <c r="A3" s="3" t="s">
        <v>120</v>
      </c>
      <c r="B3" s="3" t="s">
        <v>114</v>
      </c>
      <c r="C3" s="3" t="s">
        <v>161</v>
      </c>
      <c r="E3" s="3" t="s">
        <v>162</v>
      </c>
      <c r="F3" s="3">
        <v>86</v>
      </c>
    </row>
    <row r="4" spans="1:6" ht="14.25">
      <c r="C4" s="3" t="s">
        <v>165</v>
      </c>
      <c r="E4" s="3" t="s">
        <v>166</v>
      </c>
      <c r="F4" s="3">
        <v>14</v>
      </c>
    </row>
    <row r="5" spans="1:6" ht="14.25">
      <c r="C5" s="3" t="s">
        <v>169</v>
      </c>
    </row>
    <row r="6" spans="1:6" ht="14.25">
      <c r="C6" s="3" t="s">
        <v>170</v>
      </c>
    </row>
    <row r="7" spans="1:6" ht="14.25">
      <c r="C7" s="3" t="s">
        <v>172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Executive Summary</vt:lpstr>
      <vt:lpstr>Smallwares Master</vt:lpstr>
      <vt:lpstr>FK Tier Standards</vt:lpstr>
      <vt:lpstr>Assumptions &amp; Controls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Pcb-740</dc:creator>
  <cp:lastModifiedBy>Pcb-740</cp:lastModifiedBy>
  <dcterms:created xsi:type="dcterms:W3CDTF">2026-09-22T01:56:41Z</dcterms:created>
  <dcterms:modified xsi:type="dcterms:W3CDTF">2026-09-22T01:56:42Z</dcterms:modified>
</cp:coreProperties>
</file>