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rweiner\OneDrive - MBTA\Desktop\Southampton Power Supply Units\130-26 Bid Docs 2\"/>
    </mc:Choice>
  </mc:AlternateContent>
  <xr:revisionPtr revIDLastSave="0" documentId="8_{E554BFE5-4901-474C-96F3-A109B95E46E1}" xr6:coauthVersionLast="47" xr6:coauthVersionMax="47" xr10:uidLastSave="{00000000-0000-0000-0000-000000000000}"/>
  <bookViews>
    <workbookView xWindow="28680" yWindow="1515" windowWidth="29040" windowHeight="15720" xr2:uid="{27221DE7-E2A8-4809-BE77-BAD6C96C5B67}"/>
  </bookViews>
  <sheets>
    <sheet name="UP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D26" i="1" l="1"/>
  <c r="E26" i="1"/>
  <c r="C26" i="1"/>
  <c r="D16" i="1"/>
  <c r="C16" i="1"/>
  <c r="H26" i="1" l="1"/>
  <c r="H16" i="1"/>
  <c r="G6" i="1" l="1"/>
  <c r="H8" i="1"/>
  <c r="H19" i="1"/>
  <c r="H11" i="1"/>
  <c r="G9" i="1"/>
  <c r="G7" i="1"/>
  <c r="G10" i="1"/>
</calcChain>
</file>

<file path=xl/sharedStrings.xml><?xml version="1.0" encoding="utf-8"?>
<sst xmlns="http://schemas.openxmlformats.org/spreadsheetml/2006/main" count="53" uniqueCount="46">
  <si>
    <t>Quantity</t>
  </si>
  <si>
    <t xml:space="preserve">South Hampton Police Station </t>
  </si>
  <si>
    <t xml:space="preserve"> </t>
  </si>
  <si>
    <t>Model</t>
  </si>
  <si>
    <t xml:space="preserve">Estimated Off-Hours (5-7pm) </t>
  </si>
  <si>
    <t>UPS x 2</t>
  </si>
  <si>
    <t xml:space="preserve">Labor Cost Totals </t>
  </si>
  <si>
    <t xml:space="preserve">Bidder Name </t>
  </si>
  <si>
    <t>Materials</t>
  </si>
  <si>
    <t>Labor</t>
  </si>
  <si>
    <t>Extended Totals</t>
  </si>
  <si>
    <t>Estimated - Regular Business Hours  (8/day)</t>
  </si>
  <si>
    <t>Contingencies</t>
  </si>
  <si>
    <t xml:space="preserve">5 Year Service Agreement </t>
  </si>
  <si>
    <t xml:space="preserve">Installation and Services of 2, Uninterrupted Power Supply Units </t>
  </si>
  <si>
    <t>Form C Price Response Sheet</t>
  </si>
  <si>
    <t xml:space="preserve">5 Yr Maintenance and Service Agreement </t>
  </si>
  <si>
    <t xml:space="preserve">Evenings </t>
  </si>
  <si>
    <t>Weekends</t>
  </si>
  <si>
    <t>Holidays</t>
  </si>
  <si>
    <t>Item #</t>
  </si>
  <si>
    <t>Bidders are reqired to qoute firm fixed price(s) / rate(s) or lump sums. The quoted prices shall be inclusive of all charges including but not limited to installation, prevailing wages, tooling, equipment, transportation costs, handling, customs, duty charges, waste removal and other associated ancillary charges for the Work. Bidders shall quote only on goods and services in strict accordance with the specifications / requirements. Bidders shall submit this Form C Price Form completed and as a separate attachment with their bid. Do not co-mingled with other documents. 
with other submittal documents.</t>
  </si>
  <si>
    <t>UPS 2 Manufacturer Name</t>
  </si>
  <si>
    <t xml:space="preserve">Fill in the green highlighted cells, only. </t>
  </si>
  <si>
    <t xml:space="preserve">Hrly Labor Rate </t>
  </si>
  <si>
    <t xml:space="preserve">UPS 1 Manufacturer Name  </t>
  </si>
  <si>
    <t>All inclusive Price/Unit</t>
  </si>
  <si>
    <t xml:space="preserve">Estimated UPS Materials &amp; Installation </t>
  </si>
  <si>
    <t>Estimated  5 Year Service Agreement</t>
  </si>
  <si>
    <t xml:space="preserve">Estimated Total Contract Value </t>
  </si>
  <si>
    <t>5 year Fixed Hrly Rates for Services</t>
  </si>
  <si>
    <t>MBTA reserves the right to not include a Service Agreement as part of this procurement</t>
  </si>
  <si>
    <t>**   20% of the total of an Emergency Response ("ER") invoice shall be deducted for any ER call exceeding a contractor arrival time of 4 hours from time of MBTA ER call to an awarded contractor</t>
  </si>
  <si>
    <t xml:space="preserve">Estimated Total Labor - 2 Units </t>
  </si>
  <si>
    <t xml:space="preserve">Computer 1 </t>
  </si>
  <si>
    <t>Computer 2</t>
  </si>
  <si>
    <t xml:space="preserve">Computer x 2 </t>
  </si>
  <si>
    <t xml:space="preserve">Contingencies require MBTA approval including but not limited to drawings and commissioning. Remaining funds, if any, may be applied to materials for future service agreement work.  </t>
  </si>
  <si>
    <t xml:space="preserve">Estimated  Materials, Labor, Service Agreement (including contingencies) Contract Total </t>
  </si>
  <si>
    <r>
      <rPr>
        <b/>
        <sz val="11"/>
        <color theme="1"/>
        <rFont val="Aptos Narrow"/>
        <family val="2"/>
        <scheme val="minor"/>
      </rPr>
      <t xml:space="preserve">Hrly Rate  </t>
    </r>
    <r>
      <rPr>
        <sz val="11"/>
        <color theme="1"/>
        <rFont val="Aptos Narrow"/>
        <family val="2"/>
        <scheme val="minor"/>
      </rPr>
      <t xml:space="preserve">               general maintenance and service "On Hours" 7:00a-3:30p Mon-Fri including all travel charges </t>
    </r>
  </si>
  <si>
    <r>
      <rPr>
        <b/>
        <sz val="11"/>
        <color theme="1"/>
        <rFont val="Aptos Narrow"/>
        <family val="2"/>
        <scheme val="minor"/>
      </rPr>
      <t>Hrly Rate</t>
    </r>
    <r>
      <rPr>
        <sz val="11"/>
        <color theme="1"/>
        <rFont val="Aptos Narrow"/>
        <family val="2"/>
        <scheme val="minor"/>
      </rPr>
      <t xml:space="preserve"> "Off Hours" Non Emergency, general maintenance and service including all travel charges</t>
    </r>
  </si>
  <si>
    <t>On Hours general maintenance &amp; service average                                24 hrs/year</t>
  </si>
  <si>
    <t xml:space="preserve">Off hours maintenance &amp; repair services average                                  66 hrs/year. 5 year average total hours have been divided for budget purposes    </t>
  </si>
  <si>
    <t>All UPS Installation &amp; service agreement hours are estimated.</t>
  </si>
  <si>
    <r>
      <rPr>
        <b/>
        <sz val="11"/>
        <color theme="1"/>
        <rFont val="Aptos Narrow"/>
        <family val="2"/>
        <scheme val="minor"/>
      </rPr>
      <t xml:space="preserve">Hrly Rate  </t>
    </r>
    <r>
      <rPr>
        <sz val="11"/>
        <color theme="1"/>
        <rFont val="Aptos Narrow"/>
        <family val="2"/>
        <scheme val="minor"/>
      </rPr>
      <t xml:space="preserve">                         **                  24x7x365 Emergency Response including all travel charges                     (use immediate cell below for   "On Hours" only)          </t>
    </r>
  </si>
  <si>
    <t>RFP 130-26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</si>
</sst>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_);[Red]\(&quot;$&quot;#,##0\)"/>
    <numFmt numFmtId="164" formatCode="&quot;$&quot;#,##0.00"/>
  </numFmts>
  <fonts count="3" x14ac:knownFonts="1">
    <font>
      <sz val="11"/>
      <color theme="1"/>
      <name val="Aptos Narrow"/>
      <family val="2"/>
      <scheme val="minor"/>
    </font>
    <font>
      <b/>
      <sz val="11"/>
      <color theme="1"/>
      <name val="Aptos Narrow"/>
      <family val="2"/>
      <scheme val="minor"/>
    </font>
    <font>
      <sz val="10"/>
      <color theme="1"/>
      <name val="Aptos Narrow"/>
      <family val="2"/>
      <scheme val="minor"/>
    </font>
  </fonts>
  <fills count="6">
    <fill>
      <patternFill patternType="none"/>
    </fill>
    <fill>
      <patternFill patternType="gray125"/>
    </fill>
    <fill>
      <patternFill patternType="solid">
        <fgColor theme="9" tint="0.79998168889431442"/>
        <bgColor indexed="64"/>
      </patternFill>
    </fill>
    <fill>
      <patternFill patternType="solid">
        <fgColor theme="0"/>
        <bgColor indexed="64"/>
      </patternFill>
    </fill>
    <fill>
      <patternFill patternType="solid">
        <fgColor theme="2" tint="-9.9978637043366805E-2"/>
        <bgColor indexed="64"/>
      </patternFill>
    </fill>
    <fill>
      <patternFill patternType="solid">
        <fgColor theme="0" tint="-0.14999847407452621"/>
        <bgColor indexed="64"/>
      </patternFill>
    </fill>
  </fills>
  <borders count="10">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s>
  <cellStyleXfs count="1">
    <xf numFmtId="0" fontId="0" fillId="0" borderId="0"/>
  </cellStyleXfs>
  <cellXfs count="48">
    <xf numFmtId="0" fontId="0" fillId="0" borderId="0" xfId="0"/>
    <xf numFmtId="0" fontId="0" fillId="2" borderId="1" xfId="0" applyFill="1" applyBorder="1"/>
    <xf numFmtId="0" fontId="0" fillId="0" borderId="1" xfId="0" applyBorder="1"/>
    <xf numFmtId="164" fontId="0" fillId="0" borderId="1" xfId="0" applyNumberFormat="1" applyBorder="1"/>
    <xf numFmtId="0" fontId="0" fillId="0" borderId="2" xfId="0" applyBorder="1"/>
    <xf numFmtId="0" fontId="0" fillId="0" borderId="1" xfId="0" applyBorder="1" applyAlignment="1">
      <alignment horizontal="center" wrapText="1"/>
    </xf>
    <xf numFmtId="0" fontId="0" fillId="0" borderId="1" xfId="0" applyBorder="1" applyAlignment="1">
      <alignment horizontal="center"/>
    </xf>
    <xf numFmtId="0" fontId="0" fillId="3" borderId="1" xfId="0" applyFill="1" applyBorder="1"/>
    <xf numFmtId="164" fontId="0" fillId="2" borderId="1" xfId="0" applyNumberFormat="1" applyFill="1" applyBorder="1"/>
    <xf numFmtId="0" fontId="0" fillId="0" borderId="1" xfId="0" applyBorder="1" applyAlignment="1">
      <alignment wrapText="1"/>
    </xf>
    <xf numFmtId="0" fontId="0" fillId="4" borderId="1" xfId="0" applyFill="1" applyBorder="1"/>
    <xf numFmtId="164" fontId="0" fillId="4" borderId="1" xfId="0" applyNumberFormat="1" applyFill="1" applyBorder="1"/>
    <xf numFmtId="6" fontId="0" fillId="0" borderId="1" xfId="0" applyNumberFormat="1" applyBorder="1"/>
    <xf numFmtId="0" fontId="0" fillId="0" borderId="1" xfId="0" applyBorder="1" applyAlignment="1">
      <alignment horizontal="left" wrapText="1"/>
    </xf>
    <xf numFmtId="0" fontId="0" fillId="0" borderId="4" xfId="0" applyBorder="1"/>
    <xf numFmtId="0" fontId="0" fillId="0" borderId="0" xfId="0" applyAlignment="1">
      <alignment vertical="top"/>
    </xf>
    <xf numFmtId="0" fontId="1" fillId="4" borderId="1" xfId="0" applyFont="1" applyFill="1" applyBorder="1" applyAlignment="1">
      <alignment horizontal="center"/>
    </xf>
    <xf numFmtId="164" fontId="1" fillId="0" borderId="1" xfId="0" applyNumberFormat="1" applyFont="1" applyBorder="1"/>
    <xf numFmtId="0" fontId="0" fillId="0" borderId="5" xfId="0" applyBorder="1"/>
    <xf numFmtId="0" fontId="0" fillId="0" borderId="6" xfId="0" applyBorder="1"/>
    <xf numFmtId="0" fontId="0" fillId="2" borderId="0" xfId="0" applyFill="1"/>
    <xf numFmtId="0" fontId="0" fillId="4" borderId="0" xfId="0" applyFill="1"/>
    <xf numFmtId="0" fontId="0" fillId="4" borderId="6" xfId="0" applyFill="1" applyBorder="1"/>
    <xf numFmtId="0" fontId="0" fillId="0" borderId="4" xfId="0" applyBorder="1" applyAlignment="1">
      <alignment horizontal="center" wrapText="1"/>
    </xf>
    <xf numFmtId="0" fontId="0" fillId="0" borderId="3" xfId="0" applyBorder="1"/>
    <xf numFmtId="0" fontId="0" fillId="0" borderId="3" xfId="0" applyBorder="1" applyAlignment="1">
      <alignment horizontal="center"/>
    </xf>
    <xf numFmtId="0" fontId="1" fillId="0" borderId="4" xfId="0" applyFont="1" applyBorder="1" applyAlignment="1">
      <alignment horizontal="center" wrapText="1"/>
    </xf>
    <xf numFmtId="164" fontId="0" fillId="5" borderId="1" xfId="0" applyNumberFormat="1" applyFill="1" applyBorder="1"/>
    <xf numFmtId="0" fontId="0" fillId="4" borderId="5" xfId="0" applyFill="1" applyBorder="1" applyAlignment="1">
      <alignment horizontal="center"/>
    </xf>
    <xf numFmtId="164" fontId="0" fillId="3" borderId="1" xfId="0" applyNumberFormat="1" applyFill="1" applyBorder="1"/>
    <xf numFmtId="164" fontId="0" fillId="0" borderId="0" xfId="0" applyNumberFormat="1"/>
    <xf numFmtId="0" fontId="1" fillId="0" borderId="3" xfId="0" applyFont="1" applyBorder="1" applyAlignment="1">
      <alignment horizontal="left" wrapText="1"/>
    </xf>
    <xf numFmtId="0" fontId="1" fillId="0" borderId="1" xfId="0" applyFont="1" applyBorder="1" applyAlignment="1">
      <alignment wrapText="1"/>
    </xf>
    <xf numFmtId="0" fontId="0" fillId="3" borderId="3" xfId="0" applyFill="1" applyBorder="1"/>
    <xf numFmtId="0" fontId="0" fillId="3" borderId="4" xfId="0" applyFill="1" applyBorder="1"/>
    <xf numFmtId="164" fontId="1" fillId="3" borderId="2" xfId="0" applyNumberFormat="1" applyFont="1" applyFill="1" applyBorder="1"/>
    <xf numFmtId="0" fontId="0" fillId="0" borderId="4" xfId="0" applyBorder="1" applyAlignment="1">
      <alignment vertical="top"/>
    </xf>
    <xf numFmtId="0" fontId="0" fillId="0" borderId="2" xfId="0" applyBorder="1" applyAlignment="1">
      <alignment vertical="top"/>
    </xf>
    <xf numFmtId="0" fontId="0" fillId="4" borderId="8" xfId="0" applyFill="1" applyBorder="1"/>
    <xf numFmtId="0" fontId="0" fillId="4" borderId="7" xfId="0" applyFill="1" applyBorder="1"/>
    <xf numFmtId="0" fontId="1" fillId="4" borderId="8" xfId="0" applyFont="1" applyFill="1" applyBorder="1" applyAlignment="1">
      <alignment horizontal="left" wrapText="1"/>
    </xf>
    <xf numFmtId="164" fontId="1" fillId="4" borderId="9" xfId="0" applyNumberFormat="1" applyFont="1" applyFill="1" applyBorder="1"/>
    <xf numFmtId="0" fontId="0" fillId="3" borderId="1" xfId="0" applyFill="1" applyBorder="1" applyAlignment="1">
      <alignment horizontal="left" wrapText="1"/>
    </xf>
    <xf numFmtId="0" fontId="0" fillId="0" borderId="3" xfId="0" applyBorder="1" applyAlignment="1">
      <alignment vertical="top"/>
    </xf>
    <xf numFmtId="0" fontId="2" fillId="0" borderId="4" xfId="0" applyFont="1" applyBorder="1" applyAlignment="1">
      <alignment wrapText="1"/>
    </xf>
    <xf numFmtId="6" fontId="1" fillId="0" borderId="1" xfId="0" applyNumberFormat="1" applyFont="1" applyBorder="1"/>
    <xf numFmtId="164" fontId="1" fillId="3" borderId="1" xfId="0" applyNumberFormat="1" applyFont="1" applyFill="1" applyBorder="1"/>
    <xf numFmtId="0" fontId="1" fillId="0" borderId="5" xfId="0" applyFont="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A811CD-697B-4BF9-BDF2-52FF768B6C58}">
  <dimension ref="A1:N37"/>
  <sheetViews>
    <sheetView tabSelected="1" topLeftCell="A2" workbookViewId="0">
      <selection activeCell="H19" sqref="H19"/>
    </sheetView>
  </sheetViews>
  <sheetFormatPr defaultRowHeight="14.5" x14ac:dyDescent="0.35"/>
  <cols>
    <col min="1" max="1" width="12.26953125" bestFit="1" customWidth="1"/>
    <col min="2" max="2" width="55.7265625" customWidth="1"/>
    <col min="3" max="4" width="20.7265625" customWidth="1"/>
    <col min="5" max="5" width="23.54296875" customWidth="1"/>
    <col min="6" max="7" width="12.54296875" customWidth="1"/>
    <col min="8" max="8" width="14.1796875" bestFit="1" customWidth="1"/>
    <col min="9" max="9" width="14.54296875" customWidth="1"/>
    <col min="10" max="11" width="20.54296875" customWidth="1"/>
  </cols>
  <sheetData>
    <row r="1" spans="1:13" ht="29" x14ac:dyDescent="0.35">
      <c r="A1" s="25" t="s">
        <v>45</v>
      </c>
      <c r="B1" s="23" t="s">
        <v>14</v>
      </c>
      <c r="C1" s="23" t="s">
        <v>15</v>
      </c>
      <c r="D1" s="26" t="s">
        <v>23</v>
      </c>
      <c r="E1" s="14"/>
      <c r="F1" s="14"/>
      <c r="G1" s="14"/>
      <c r="H1" s="14"/>
      <c r="I1" s="4"/>
    </row>
    <row r="2" spans="1:13" ht="125.15" customHeight="1" x14ac:dyDescent="0.35">
      <c r="A2" s="24"/>
      <c r="B2" s="44" t="s">
        <v>21</v>
      </c>
      <c r="C2" s="14"/>
      <c r="D2" s="14"/>
      <c r="E2" s="14"/>
      <c r="F2" s="14"/>
      <c r="G2" s="14"/>
      <c r="H2" s="14"/>
      <c r="I2" s="4"/>
    </row>
    <row r="3" spans="1:13" x14ac:dyDescent="0.35">
      <c r="A3" s="18" t="s">
        <v>7</v>
      </c>
      <c r="B3" s="20"/>
      <c r="I3" s="19"/>
    </row>
    <row r="4" spans="1:13" x14ac:dyDescent="0.35">
      <c r="A4" s="28" t="s">
        <v>20</v>
      </c>
      <c r="B4" s="16" t="s">
        <v>8</v>
      </c>
      <c r="C4" s="21"/>
      <c r="D4" s="21"/>
      <c r="E4" s="21"/>
      <c r="F4" s="21"/>
      <c r="G4" s="21"/>
      <c r="H4" s="21"/>
      <c r="I4" s="22"/>
    </row>
    <row r="5" spans="1:13" ht="35.15" customHeight="1" x14ac:dyDescent="0.35">
      <c r="A5" s="18"/>
      <c r="B5" s="2"/>
      <c r="C5" s="5" t="s">
        <v>25</v>
      </c>
      <c r="D5" s="5" t="s">
        <v>22</v>
      </c>
      <c r="E5" s="6" t="s">
        <v>3</v>
      </c>
      <c r="F5" s="6" t="s">
        <v>0</v>
      </c>
      <c r="G5" s="5" t="s">
        <v>26</v>
      </c>
      <c r="H5" s="6" t="s">
        <v>10</v>
      </c>
      <c r="I5" s="5" t="s">
        <v>29</v>
      </c>
    </row>
    <row r="6" spans="1:13" x14ac:dyDescent="0.35">
      <c r="A6" s="2">
        <v>1</v>
      </c>
      <c r="B6" s="2" t="s">
        <v>1</v>
      </c>
      <c r="C6" s="1"/>
      <c r="D6" s="2"/>
      <c r="E6" s="1"/>
      <c r="F6" s="2">
        <v>1</v>
      </c>
      <c r="G6" s="8">
        <f ca="1">G6</f>
        <v>0</v>
      </c>
      <c r="H6" s="2"/>
      <c r="I6" s="2"/>
      <c r="M6" t="s">
        <v>2</v>
      </c>
    </row>
    <row r="7" spans="1:13" x14ac:dyDescent="0.35">
      <c r="A7" s="2">
        <v>2</v>
      </c>
      <c r="B7" s="2" t="s">
        <v>1</v>
      </c>
      <c r="C7" s="2"/>
      <c r="D7" s="1"/>
      <c r="E7" s="1"/>
      <c r="F7" s="2">
        <v>1</v>
      </c>
      <c r="G7" s="8">
        <f ca="1">G7</f>
        <v>0</v>
      </c>
      <c r="H7" s="2"/>
      <c r="I7" s="2"/>
    </row>
    <row r="8" spans="1:13" x14ac:dyDescent="0.35">
      <c r="A8" s="2">
        <v>3</v>
      </c>
      <c r="B8" s="2" t="s">
        <v>5</v>
      </c>
      <c r="C8" s="2"/>
      <c r="D8" s="7"/>
      <c r="E8" s="7"/>
      <c r="F8" s="2"/>
      <c r="G8" s="3"/>
      <c r="H8" s="3">
        <f ca="1">SUM(G6:G7)</f>
        <v>0</v>
      </c>
      <c r="I8" s="2"/>
    </row>
    <row r="9" spans="1:13" x14ac:dyDescent="0.35">
      <c r="A9" s="2">
        <v>4</v>
      </c>
      <c r="B9" s="2" t="s">
        <v>34</v>
      </c>
      <c r="C9" s="2"/>
      <c r="D9" s="7"/>
      <c r="E9" s="1"/>
      <c r="F9" s="2">
        <v>1</v>
      </c>
      <c r="G9" s="8">
        <f ca="1">G9</f>
        <v>0</v>
      </c>
      <c r="H9" s="3"/>
      <c r="I9" s="2"/>
    </row>
    <row r="10" spans="1:13" x14ac:dyDescent="0.35">
      <c r="A10" s="2">
        <v>5</v>
      </c>
      <c r="B10" s="2" t="s">
        <v>35</v>
      </c>
      <c r="C10" s="2"/>
      <c r="D10" s="7"/>
      <c r="E10" s="1"/>
      <c r="F10" s="2">
        <v>1</v>
      </c>
      <c r="G10" s="8">
        <f ca="1">G10</f>
        <v>0</v>
      </c>
      <c r="H10" s="3"/>
      <c r="I10" s="2"/>
    </row>
    <row r="11" spans="1:13" x14ac:dyDescent="0.35">
      <c r="A11" s="2">
        <v>6</v>
      </c>
      <c r="B11" s="2" t="s">
        <v>36</v>
      </c>
      <c r="C11" s="2"/>
      <c r="D11" s="7"/>
      <c r="E11" s="7"/>
      <c r="F11" s="2"/>
      <c r="G11" s="3"/>
      <c r="H11" s="3">
        <f ca="1">SUM(G9:G10)</f>
        <v>0</v>
      </c>
      <c r="I11" s="2"/>
    </row>
    <row r="12" spans="1:13" x14ac:dyDescent="0.35">
      <c r="A12" s="10"/>
      <c r="B12" s="16" t="s">
        <v>9</v>
      </c>
      <c r="C12" s="10"/>
      <c r="D12" s="10"/>
      <c r="E12" s="10"/>
      <c r="F12" s="10"/>
      <c r="G12" s="11"/>
      <c r="H12" s="10"/>
      <c r="I12" s="2"/>
    </row>
    <row r="13" spans="1:13" ht="29" x14ac:dyDescent="0.35">
      <c r="A13" s="18"/>
      <c r="B13" s="2"/>
      <c r="C13" s="5" t="s">
        <v>11</v>
      </c>
      <c r="D13" s="5" t="s">
        <v>4</v>
      </c>
      <c r="E13" s="2"/>
      <c r="F13" s="2"/>
      <c r="G13" s="2"/>
      <c r="H13" s="2"/>
      <c r="I13" s="2"/>
      <c r="J13" t="s">
        <v>2</v>
      </c>
      <c r="M13" t="s">
        <v>2</v>
      </c>
    </row>
    <row r="14" spans="1:13" x14ac:dyDescent="0.35">
      <c r="A14" s="2">
        <v>7</v>
      </c>
      <c r="B14" s="2" t="s">
        <v>33</v>
      </c>
      <c r="C14" s="2">
        <v>480</v>
      </c>
      <c r="D14" s="2">
        <v>120</v>
      </c>
      <c r="E14" s="2"/>
      <c r="F14" s="2"/>
      <c r="G14" s="2"/>
      <c r="H14" s="2"/>
      <c r="I14" s="2"/>
    </row>
    <row r="15" spans="1:13" x14ac:dyDescent="0.35">
      <c r="A15" s="2">
        <v>8</v>
      </c>
      <c r="B15" s="2" t="s">
        <v>24</v>
      </c>
      <c r="C15" s="8"/>
      <c r="D15" s="8"/>
      <c r="E15" s="2"/>
      <c r="F15" s="2"/>
      <c r="G15" s="2"/>
      <c r="H15" s="2"/>
      <c r="I15" s="2"/>
      <c r="K15" t="s">
        <v>2</v>
      </c>
      <c r="L15" t="s">
        <v>2</v>
      </c>
    </row>
    <row r="16" spans="1:13" x14ac:dyDescent="0.35">
      <c r="A16" s="2">
        <v>9</v>
      </c>
      <c r="B16" s="2" t="s">
        <v>6</v>
      </c>
      <c r="C16" s="3">
        <f>C14*C15</f>
        <v>0</v>
      </c>
      <c r="D16" s="3">
        <f>D14*D15</f>
        <v>0</v>
      </c>
      <c r="E16" s="2"/>
      <c r="F16" s="2"/>
      <c r="G16" s="2"/>
      <c r="H16" s="3">
        <f>SUM(C16:D16)</f>
        <v>0</v>
      </c>
      <c r="I16" s="2"/>
    </row>
    <row r="17" spans="1:14" x14ac:dyDescent="0.35">
      <c r="A17" s="10"/>
      <c r="B17" s="16" t="s">
        <v>12</v>
      </c>
      <c r="C17" s="10"/>
      <c r="D17" s="10"/>
      <c r="E17" s="10"/>
      <c r="F17" s="10"/>
      <c r="G17" s="11"/>
      <c r="H17" s="10"/>
      <c r="I17" s="2"/>
    </row>
    <row r="18" spans="1:14" ht="47.15" customHeight="1" x14ac:dyDescent="0.35">
      <c r="A18" s="2">
        <v>10</v>
      </c>
      <c r="B18" s="9" t="s">
        <v>37</v>
      </c>
      <c r="C18" s="2"/>
      <c r="D18" s="2"/>
      <c r="E18" s="2"/>
      <c r="F18" s="2"/>
      <c r="G18" s="2"/>
      <c r="H18" s="12">
        <v>10000</v>
      </c>
      <c r="I18" s="2"/>
      <c r="L18" t="s">
        <v>2</v>
      </c>
    </row>
    <row r="19" spans="1:14" ht="20.149999999999999" customHeight="1" x14ac:dyDescent="0.35">
      <c r="A19" s="2">
        <v>11</v>
      </c>
      <c r="B19" s="32" t="s">
        <v>27</v>
      </c>
      <c r="C19" s="2"/>
      <c r="D19" s="2"/>
      <c r="E19" s="2"/>
      <c r="F19" s="2"/>
      <c r="G19" s="2"/>
      <c r="H19" s="45">
        <f ca="1">SUM(H8:H18)</f>
        <v>10000</v>
      </c>
      <c r="I19" s="2"/>
    </row>
    <row r="20" spans="1:14" ht="18" customHeight="1" x14ac:dyDescent="0.35">
      <c r="A20" s="10"/>
      <c r="B20" s="16" t="s">
        <v>13</v>
      </c>
      <c r="C20" s="10"/>
      <c r="D20" s="10"/>
      <c r="E20" s="10"/>
      <c r="F20" s="10"/>
      <c r="G20" s="10"/>
      <c r="H20" s="10"/>
      <c r="I20" s="2"/>
    </row>
    <row r="21" spans="1:14" ht="95.15" customHeight="1" x14ac:dyDescent="0.35">
      <c r="A21" s="2"/>
      <c r="B21" s="6" t="s">
        <v>30</v>
      </c>
      <c r="C21" s="13" t="s">
        <v>39</v>
      </c>
      <c r="D21" s="13" t="s">
        <v>40</v>
      </c>
      <c r="E21" s="13" t="s">
        <v>44</v>
      </c>
      <c r="F21" s="2"/>
      <c r="G21" s="2"/>
      <c r="H21" s="2"/>
      <c r="I21" s="2"/>
    </row>
    <row r="22" spans="1:14" ht="25" customHeight="1" x14ac:dyDescent="0.35">
      <c r="A22" s="2">
        <v>12</v>
      </c>
      <c r="B22" s="13" t="s">
        <v>16</v>
      </c>
      <c r="C22" s="8"/>
      <c r="D22" s="27"/>
      <c r="E22" s="8"/>
      <c r="F22" s="2"/>
      <c r="G22" s="2"/>
      <c r="H22" s="3"/>
      <c r="I22" s="2"/>
    </row>
    <row r="23" spans="1:14" ht="25" customHeight="1" x14ac:dyDescent="0.35">
      <c r="A23" s="2">
        <v>13</v>
      </c>
      <c r="B23" s="13" t="s">
        <v>17</v>
      </c>
      <c r="C23" s="27"/>
      <c r="D23" s="8"/>
      <c r="E23" s="8"/>
      <c r="F23" s="2"/>
      <c r="G23" s="2"/>
      <c r="H23" s="3"/>
      <c r="I23" s="2"/>
    </row>
    <row r="24" spans="1:14" ht="25" customHeight="1" x14ac:dyDescent="0.35">
      <c r="A24" s="2">
        <v>14</v>
      </c>
      <c r="B24" s="13" t="s">
        <v>18</v>
      </c>
      <c r="C24" s="27"/>
      <c r="D24" s="8"/>
      <c r="E24" s="8"/>
      <c r="F24" s="2"/>
      <c r="G24" s="2"/>
      <c r="H24" s="3"/>
      <c r="I24" s="2"/>
    </row>
    <row r="25" spans="1:14" ht="25" customHeight="1" x14ac:dyDescent="0.35">
      <c r="A25" s="2">
        <v>15</v>
      </c>
      <c r="B25" s="13" t="s">
        <v>19</v>
      </c>
      <c r="C25" s="27"/>
      <c r="D25" s="27"/>
      <c r="E25" s="8"/>
      <c r="F25" s="2"/>
      <c r="G25" s="2"/>
      <c r="H25" s="3"/>
      <c r="I25" s="2"/>
    </row>
    <row r="26" spans="1:14" x14ac:dyDescent="0.35">
      <c r="A26" s="7">
        <v>16</v>
      </c>
      <c r="B26" s="31" t="s">
        <v>28</v>
      </c>
      <c r="C26" s="30">
        <f>(C22*24)*5</f>
        <v>0</v>
      </c>
      <c r="D26" s="29">
        <f>(D23*55)+(D24*55)</f>
        <v>0</v>
      </c>
      <c r="E26" s="29">
        <f>(E22*65)+(E23*65)+(E24*65)+(E25*25)</f>
        <v>0</v>
      </c>
      <c r="F26" s="7"/>
      <c r="G26" s="7"/>
      <c r="H26" s="46">
        <f>SUM(C26:E26)</f>
        <v>0</v>
      </c>
      <c r="I26" s="2"/>
      <c r="N26" t="s">
        <v>2</v>
      </c>
    </row>
    <row r="27" spans="1:14" ht="30" customHeight="1" x14ac:dyDescent="0.35">
      <c r="A27" s="2">
        <v>17</v>
      </c>
      <c r="B27" s="47" t="s">
        <v>38</v>
      </c>
      <c r="C27" s="14"/>
      <c r="D27" s="14"/>
      <c r="E27" s="14"/>
      <c r="F27" s="14"/>
      <c r="G27" s="14"/>
      <c r="H27" s="4"/>
      <c r="I27" s="17"/>
    </row>
    <row r="28" spans="1:14" ht="10" customHeight="1" x14ac:dyDescent="0.35">
      <c r="A28" s="39"/>
      <c r="B28" s="40"/>
      <c r="C28" s="38"/>
      <c r="D28" s="38"/>
      <c r="E28" s="38"/>
      <c r="F28" s="38"/>
      <c r="G28" s="38"/>
      <c r="H28" s="38"/>
      <c r="I28" s="41"/>
    </row>
    <row r="29" spans="1:14" ht="25" customHeight="1" x14ac:dyDescent="0.35">
      <c r="A29" s="2">
        <v>18</v>
      </c>
      <c r="B29" s="9" t="s">
        <v>43</v>
      </c>
      <c r="C29" s="43"/>
      <c r="D29" s="36"/>
      <c r="E29" s="36"/>
      <c r="F29" s="36"/>
      <c r="G29" s="36"/>
      <c r="H29" s="36"/>
      <c r="I29" s="37"/>
      <c r="J29" s="15"/>
      <c r="K29" s="15"/>
    </row>
    <row r="30" spans="1:14" ht="29" x14ac:dyDescent="0.35">
      <c r="A30" s="7">
        <v>19</v>
      </c>
      <c r="B30" s="42" t="s">
        <v>41</v>
      </c>
      <c r="C30" s="33"/>
      <c r="D30" s="34"/>
      <c r="E30" s="34"/>
      <c r="F30" s="34"/>
      <c r="G30" s="34"/>
      <c r="H30" s="34"/>
      <c r="I30" s="35"/>
    </row>
    <row r="31" spans="1:14" ht="50.15" customHeight="1" x14ac:dyDescent="0.35">
      <c r="A31" s="2">
        <v>20</v>
      </c>
      <c r="B31" s="9" t="s">
        <v>42</v>
      </c>
      <c r="C31" s="43"/>
      <c r="D31" s="36"/>
      <c r="E31" s="36"/>
      <c r="F31" s="36"/>
      <c r="G31" s="36"/>
      <c r="H31" s="36"/>
      <c r="I31" s="37"/>
      <c r="J31" s="15"/>
      <c r="K31" s="15"/>
    </row>
    <row r="32" spans="1:14" ht="43.5" x14ac:dyDescent="0.35">
      <c r="A32" s="2">
        <v>21</v>
      </c>
      <c r="B32" s="9" t="s">
        <v>32</v>
      </c>
      <c r="C32" s="43"/>
      <c r="D32" s="36"/>
      <c r="E32" s="36"/>
      <c r="F32" s="36"/>
      <c r="G32" s="36"/>
      <c r="H32" s="36"/>
      <c r="I32" s="37"/>
      <c r="J32" s="15"/>
      <c r="K32" s="15"/>
    </row>
    <row r="33" spans="1:11" ht="29" x14ac:dyDescent="0.35">
      <c r="A33" s="2">
        <v>22</v>
      </c>
      <c r="B33" s="9" t="s">
        <v>31</v>
      </c>
      <c r="C33" s="43"/>
      <c r="D33" s="36"/>
      <c r="E33" s="36"/>
      <c r="F33" s="36"/>
      <c r="G33" s="36"/>
      <c r="H33" s="36"/>
      <c r="I33" s="37"/>
      <c r="J33" s="15"/>
      <c r="K33" s="15"/>
    </row>
    <row r="34" spans="1:11" x14ac:dyDescent="0.35">
      <c r="A34" s="18"/>
      <c r="B34" s="15"/>
      <c r="C34" s="15"/>
      <c r="D34" s="15"/>
      <c r="E34" s="15"/>
      <c r="F34" s="15"/>
      <c r="G34" s="15"/>
      <c r="H34" s="15"/>
      <c r="I34" s="15"/>
      <c r="J34" s="15"/>
      <c r="K34" s="15"/>
    </row>
    <row r="35" spans="1:11" x14ac:dyDescent="0.35">
      <c r="B35" s="15"/>
      <c r="C35" s="15"/>
      <c r="D35" s="15"/>
      <c r="E35" s="15"/>
      <c r="F35" s="15"/>
      <c r="G35" s="15"/>
      <c r="H35" s="15"/>
      <c r="I35" s="15"/>
      <c r="J35" s="15"/>
      <c r="K35" s="15"/>
    </row>
    <row r="36" spans="1:11" x14ac:dyDescent="0.35">
      <c r="B36" s="15"/>
      <c r="C36" s="15"/>
      <c r="D36" s="15"/>
      <c r="E36" s="15"/>
      <c r="F36" s="15"/>
      <c r="G36" s="15"/>
      <c r="H36" s="15"/>
      <c r="I36" s="15"/>
      <c r="J36" s="15"/>
      <c r="K36" s="15"/>
    </row>
    <row r="37" spans="1:11" x14ac:dyDescent="0.35">
      <c r="B37" s="15"/>
      <c r="C37" s="15"/>
      <c r="D37" s="15"/>
      <c r="E37" s="15"/>
      <c r="F37" s="15"/>
      <c r="G37" s="15"/>
      <c r="H37" s="15"/>
      <c r="I37" s="15"/>
      <c r="J37" s="15"/>
      <c r="K37" s="15"/>
    </row>
  </sheetData>
  <pageMargins left="0.7" right="0.7" top="0.75" bottom="0.75" header="0.3" footer="0.3"/>
  <pageSetup orientation="portrait" r:id="rId1"/>
  <ignoredErrors>
    <ignoredError sqref="C26:D26 H26" evalError="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UPS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Walters, Sean</dc:creator>
  <cp:lastModifiedBy>Weiner, Rob</cp:lastModifiedBy>
  <dcterms:created xsi:type="dcterms:W3CDTF">2026-07-17T17:27:11Z</dcterms:created>
  <dcterms:modified xsi:type="dcterms:W3CDTF">2026-10-06T16:14:28Z</dcterms:modified>
</cp:coreProperties>
</file>