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L:\Core\PW\Projects\FSC - FMFS\2020_1607140_Regional Guards\1 Pre-Award\PWS\Section J\"/>
    </mc:Choice>
  </mc:AlternateContent>
  <bookViews>
    <workbookView xWindow="4410" yWindow="2055" windowWidth="14985" windowHeight="9330" tabRatio="923" activeTab="2"/>
  </bookViews>
  <sheets>
    <sheet name="Cost Summary" sheetId="91" r:id="rId1"/>
    <sheet name="Base" sheetId="78" r:id="rId2"/>
    <sheet name="ExA" sheetId="59" r:id="rId3"/>
    <sheet name="ExB" sheetId="87" r:id="rId4"/>
    <sheet name="OY1" sheetId="88" r:id="rId5"/>
    <sheet name="ExC" sheetId="89" r:id="rId6"/>
    <sheet name="ExD" sheetId="90" r:id="rId7"/>
    <sheet name="OY2" sheetId="92" r:id="rId8"/>
    <sheet name="ExE" sheetId="93" r:id="rId9"/>
    <sheet name="ExF" sheetId="94" r:id="rId10"/>
    <sheet name="OY3" sheetId="95" r:id="rId11"/>
    <sheet name="ExG" sheetId="96" r:id="rId12"/>
    <sheet name="ExH" sheetId="97" r:id="rId13"/>
    <sheet name="OY4" sheetId="99" r:id="rId14"/>
    <sheet name="ExI" sheetId="100" r:id="rId15"/>
    <sheet name="ExJ" sheetId="98" r:id="rId16"/>
  </sheets>
  <definedNames>
    <definedName name="_xlnm.Database" localSheetId="3">#REF!</definedName>
    <definedName name="_xlnm.Database">#REF!</definedName>
    <definedName name="_xlnm.Print_Area" localSheetId="1">Base!$A$1:$L$26</definedName>
    <definedName name="_xlnm.Print_Area" localSheetId="0">'Cost Summary'!$A$1:$J$26</definedName>
    <definedName name="_xlnm.Print_Area" localSheetId="2">ExA!$A$1:$I$76</definedName>
    <definedName name="_xlnm.Print_Area" localSheetId="3">ExB!$A$1:$H$17</definedName>
    <definedName name="_xlnm.Print_Area" localSheetId="8">ExE!$A$40:$I$48</definedName>
    <definedName name="_xlnm.Print_Area" localSheetId="9">ExF!$A$2:$H$15</definedName>
    <definedName name="_xlnm.Print_Area" localSheetId="11">ExG!$A$41:$I$47</definedName>
    <definedName name="_xlnm.Print_Area" localSheetId="15">ExJ!$A$8:$H$17</definedName>
    <definedName name="Print_Area_MI" localSheetId="3">#REF!</definedName>
    <definedName name="Print_Area_MI">#REF!</definedName>
    <definedName name="_xlnm.Print_Titles" localSheetId="1">Base!$1:$7</definedName>
    <definedName name="_xlnm.Print_Titles" localSheetId="2">ExA!$1:$8</definedName>
    <definedName name="_xlnm.Print_Titles" localSheetId="3">ExB!$1:$8</definedName>
  </definedNames>
  <calcPr calcId="162913" fullPrecision="0"/>
</workbook>
</file>

<file path=xl/calcChain.xml><?xml version="1.0" encoding="utf-8"?>
<calcChain xmlns="http://schemas.openxmlformats.org/spreadsheetml/2006/main">
  <c r="H13" i="59" l="1"/>
  <c r="H28" i="93"/>
  <c r="H28" i="59"/>
  <c r="F12" i="98" l="1"/>
  <c r="F13" i="98"/>
  <c r="F14" i="98"/>
  <c r="F11" i="98"/>
  <c r="G67" i="100"/>
  <c r="G68" i="100"/>
  <c r="G66" i="100"/>
  <c r="G56" i="100"/>
  <c r="G57" i="100"/>
  <c r="G58" i="100"/>
  <c r="G59" i="100"/>
  <c r="G60" i="100"/>
  <c r="G55" i="100"/>
  <c r="G43" i="100"/>
  <c r="G44" i="100"/>
  <c r="G45" i="100"/>
  <c r="G42" i="100"/>
  <c r="G38" i="100"/>
  <c r="G32" i="100"/>
  <c r="G33" i="100"/>
  <c r="G34" i="100"/>
  <c r="G31" i="100"/>
  <c r="G20" i="100"/>
  <c r="G21" i="100"/>
  <c r="G22" i="100"/>
  <c r="G23" i="100"/>
  <c r="G24" i="100"/>
  <c r="G25" i="100"/>
  <c r="G26" i="100"/>
  <c r="G27" i="100"/>
  <c r="G19" i="100"/>
  <c r="G14" i="100"/>
  <c r="G15" i="100"/>
  <c r="G13" i="100"/>
  <c r="F12" i="97"/>
  <c r="F13" i="97"/>
  <c r="F14" i="97"/>
  <c r="F11" i="97"/>
  <c r="G55" i="96"/>
  <c r="G67" i="96"/>
  <c r="G68" i="96"/>
  <c r="G56" i="96"/>
  <c r="G57" i="96"/>
  <c r="G58" i="96"/>
  <c r="G59" i="96"/>
  <c r="G60" i="96"/>
  <c r="G43" i="96"/>
  <c r="G44" i="96"/>
  <c r="G45" i="96"/>
  <c r="G32" i="96"/>
  <c r="G33" i="96"/>
  <c r="G34" i="96"/>
  <c r="G20" i="96"/>
  <c r="G21" i="96"/>
  <c r="G22" i="96"/>
  <c r="G23" i="96"/>
  <c r="G24" i="96"/>
  <c r="G25" i="96"/>
  <c r="G26" i="96"/>
  <c r="G27" i="96"/>
  <c r="G66" i="96"/>
  <c r="G42" i="96"/>
  <c r="G38" i="96"/>
  <c r="G31" i="96"/>
  <c r="G19" i="96"/>
  <c r="G14" i="96"/>
  <c r="G15" i="96"/>
  <c r="G13" i="96"/>
  <c r="F12" i="94"/>
  <c r="F13" i="94"/>
  <c r="F14" i="94"/>
  <c r="F11" i="94"/>
  <c r="G57" i="93"/>
  <c r="G67" i="93"/>
  <c r="G68" i="93"/>
  <c r="G66" i="93"/>
  <c r="G56" i="93"/>
  <c r="G58" i="93"/>
  <c r="G59" i="93"/>
  <c r="G60" i="93"/>
  <c r="G55" i="93"/>
  <c r="G43" i="93"/>
  <c r="G44" i="93"/>
  <c r="G45" i="93"/>
  <c r="G42" i="93"/>
  <c r="G38" i="93"/>
  <c r="G32" i="93"/>
  <c r="G33" i="93"/>
  <c r="G34" i="93"/>
  <c r="G31" i="93"/>
  <c r="G20" i="93"/>
  <c r="G21" i="93"/>
  <c r="G22" i="93"/>
  <c r="G23" i="93"/>
  <c r="G24" i="93"/>
  <c r="G25" i="93"/>
  <c r="G26" i="93"/>
  <c r="G27" i="93"/>
  <c r="G19" i="93"/>
  <c r="G14" i="93"/>
  <c r="G15" i="93"/>
  <c r="G13" i="93"/>
  <c r="G75" i="89" l="1"/>
  <c r="F14" i="90" l="1"/>
  <c r="F13" i="90"/>
  <c r="F12" i="90"/>
  <c r="G12" i="90" s="1"/>
  <c r="F11" i="90"/>
  <c r="G11" i="97" s="1"/>
  <c r="G12" i="87"/>
  <c r="G68" i="89"/>
  <c r="G67" i="89"/>
  <c r="H67" i="89" s="1"/>
  <c r="G66" i="89"/>
  <c r="H66" i="89" s="1"/>
  <c r="G60" i="89"/>
  <c r="H60" i="89" s="1"/>
  <c r="G59" i="89"/>
  <c r="H59" i="89" s="1"/>
  <c r="G58" i="89"/>
  <c r="H58" i="89" s="1"/>
  <c r="G57" i="89"/>
  <c r="H57" i="89" s="1"/>
  <c r="G56" i="89"/>
  <c r="H56" i="89" s="1"/>
  <c r="G55" i="89"/>
  <c r="H55" i="93" s="1"/>
  <c r="G45" i="89"/>
  <c r="H45" i="89" s="1"/>
  <c r="G44" i="89"/>
  <c r="H44" i="93" s="1"/>
  <c r="G43" i="89"/>
  <c r="G42" i="89"/>
  <c r="H42" i="96" s="1"/>
  <c r="G38" i="89"/>
  <c r="G34" i="89"/>
  <c r="G33" i="89"/>
  <c r="H33" i="89" s="1"/>
  <c r="G32" i="89"/>
  <c r="H32" i="89" s="1"/>
  <c r="G31" i="89"/>
  <c r="H31" i="89" s="1"/>
  <c r="G27" i="89"/>
  <c r="H27" i="100" s="1"/>
  <c r="G26" i="89"/>
  <c r="H26" i="89" s="1"/>
  <c r="G25" i="89"/>
  <c r="H25" i="89" s="1"/>
  <c r="G24" i="89"/>
  <c r="G23" i="89"/>
  <c r="G21" i="89"/>
  <c r="G22" i="89"/>
  <c r="G20" i="89"/>
  <c r="H20" i="100" s="1"/>
  <c r="G19" i="89"/>
  <c r="H19" i="89" s="1"/>
  <c r="G15" i="89"/>
  <c r="H15" i="89" s="1"/>
  <c r="G14" i="89"/>
  <c r="H14" i="96" s="1"/>
  <c r="G13" i="89"/>
  <c r="H13" i="96" s="1"/>
  <c r="H27" i="59"/>
  <c r="H26" i="59"/>
  <c r="H44" i="59"/>
  <c r="H45" i="59"/>
  <c r="H43" i="59"/>
  <c r="H42" i="59"/>
  <c r="G14" i="87"/>
  <c r="G13" i="87"/>
  <c r="G11" i="87"/>
  <c r="H66" i="59"/>
  <c r="H60" i="59"/>
  <c r="H58" i="59"/>
  <c r="H55" i="59"/>
  <c r="H38" i="59"/>
  <c r="H39" i="59" s="1"/>
  <c r="J13" i="78"/>
  <c r="H15" i="59"/>
  <c r="H25" i="59"/>
  <c r="H21" i="59"/>
  <c r="J23" i="99"/>
  <c r="J20" i="99"/>
  <c r="J16" i="99"/>
  <c r="J15" i="99"/>
  <c r="J23" i="95"/>
  <c r="J20" i="95"/>
  <c r="J16" i="95"/>
  <c r="J15" i="95"/>
  <c r="J20" i="92"/>
  <c r="J16" i="88"/>
  <c r="J15" i="88"/>
  <c r="J23" i="92"/>
  <c r="J16" i="92"/>
  <c r="J15" i="92"/>
  <c r="J23" i="88"/>
  <c r="J20" i="88"/>
  <c r="J23" i="78"/>
  <c r="J20" i="78"/>
  <c r="J16" i="78"/>
  <c r="J15" i="78"/>
  <c r="H68" i="59"/>
  <c r="H67" i="59"/>
  <c r="H59" i="59"/>
  <c r="H57" i="59"/>
  <c r="H56" i="59"/>
  <c r="H34" i="59"/>
  <c r="H33" i="59"/>
  <c r="H32" i="59"/>
  <c r="H31" i="59"/>
  <c r="H24" i="59"/>
  <c r="H23" i="59"/>
  <c r="H22" i="59"/>
  <c r="H20" i="59"/>
  <c r="H19" i="59"/>
  <c r="H14" i="59"/>
  <c r="H21" i="89"/>
  <c r="H56" i="93"/>
  <c r="G14" i="90"/>
  <c r="H14" i="89"/>
  <c r="H26" i="93"/>
  <c r="F16" i="87"/>
  <c r="J24" i="78"/>
  <c r="F12" i="91" s="1"/>
  <c r="H42" i="89"/>
  <c r="H31" i="93" l="1"/>
  <c r="G11" i="98"/>
  <c r="H57" i="96"/>
  <c r="G11" i="90"/>
  <c r="H32" i="96"/>
  <c r="H58" i="96"/>
  <c r="H38" i="89"/>
  <c r="H39" i="89" s="1"/>
  <c r="J13" i="88" s="1"/>
  <c r="H19" i="96"/>
  <c r="H13" i="89"/>
  <c r="H16" i="89" s="1"/>
  <c r="J10" i="88" s="1"/>
  <c r="H33" i="93"/>
  <c r="H24" i="89"/>
  <c r="H16" i="59"/>
  <c r="H42" i="93"/>
  <c r="H60" i="93"/>
  <c r="H55" i="89"/>
  <c r="H61" i="89" s="1"/>
  <c r="J19" i="88" s="1"/>
  <c r="J18" i="88" s="1"/>
  <c r="G14" i="94"/>
  <c r="H27" i="89"/>
  <c r="H57" i="93"/>
  <c r="J11" i="78"/>
  <c r="H69" i="59"/>
  <c r="H46" i="59"/>
  <c r="J14" i="78" s="1"/>
  <c r="H20" i="89"/>
  <c r="H35" i="59"/>
  <c r="J12" i="78" s="1"/>
  <c r="J22" i="78"/>
  <c r="J21" i="78" s="1"/>
  <c r="H61" i="59"/>
  <c r="J19" i="78" s="1"/>
  <c r="J18" i="78" s="1"/>
  <c r="H45" i="93"/>
  <c r="H45" i="96"/>
  <c r="H45" i="100"/>
  <c r="H56" i="96"/>
  <c r="H20" i="96"/>
  <c r="H55" i="96"/>
  <c r="H20" i="93"/>
  <c r="H14" i="100"/>
  <c r="H14" i="93"/>
  <c r="H13" i="93"/>
  <c r="H24" i="93"/>
  <c r="H13" i="100"/>
  <c r="H31" i="100"/>
  <c r="H32" i="93"/>
  <c r="H27" i="96"/>
  <c r="H42" i="100"/>
  <c r="H43" i="89"/>
  <c r="G11" i="94"/>
  <c r="H24" i="100"/>
  <c r="H24" i="96"/>
  <c r="H22" i="89"/>
  <c r="H38" i="93"/>
  <c r="H39" i="93" s="1"/>
  <c r="J13" i="92" s="1"/>
  <c r="G13" i="90"/>
  <c r="F16" i="90" s="1"/>
  <c r="J24" i="88" s="1"/>
  <c r="F14" i="91" s="1"/>
  <c r="H27" i="93"/>
  <c r="H44" i="89"/>
  <c r="H68" i="89"/>
  <c r="H69" i="89" s="1"/>
  <c r="J22" i="88" s="1"/>
  <c r="J21" i="88" s="1"/>
  <c r="H21" i="93"/>
  <c r="H23" i="89"/>
  <c r="H34" i="89"/>
  <c r="H35" i="89" s="1"/>
  <c r="J12" i="88" s="1"/>
  <c r="J10" i="78" l="1"/>
  <c r="J9" i="78" s="1"/>
  <c r="J8" i="78" s="1"/>
  <c r="D12" i="91" s="1"/>
  <c r="G75" i="59"/>
  <c r="H66" i="93"/>
  <c r="H46" i="89"/>
  <c r="H58" i="100"/>
  <c r="H32" i="100"/>
  <c r="H58" i="93"/>
  <c r="H57" i="100"/>
  <c r="H55" i="100"/>
  <c r="H31" i="96"/>
  <c r="H60" i="100"/>
  <c r="H33" i="96"/>
  <c r="H19" i="100"/>
  <c r="H67" i="93"/>
  <c r="H19" i="93"/>
  <c r="H59" i="93"/>
  <c r="H61" i="93" s="1"/>
  <c r="J19" i="92" s="1"/>
  <c r="J18" i="92" s="1"/>
  <c r="G12" i="94"/>
  <c r="H28" i="89"/>
  <c r="J11" i="88" s="1"/>
  <c r="G14" i="97"/>
  <c r="G14" i="98"/>
  <c r="H56" i="100"/>
  <c r="H26" i="100"/>
  <c r="H26" i="96"/>
  <c r="H23" i="93"/>
  <c r="H66" i="100"/>
  <c r="H66" i="96"/>
  <c r="H34" i="93"/>
  <c r="H35" i="93" s="1"/>
  <c r="J12" i="92" s="1"/>
  <c r="H22" i="93"/>
  <c r="H15" i="93"/>
  <c r="H16" i="93" s="1"/>
  <c r="H44" i="100"/>
  <c r="H44" i="96"/>
  <c r="J14" i="88"/>
  <c r="H25" i="93"/>
  <c r="G13" i="94"/>
  <c r="H21" i="100"/>
  <c r="H21" i="96"/>
  <c r="H68" i="93"/>
  <c r="H38" i="96"/>
  <c r="H38" i="100"/>
  <c r="H43" i="93"/>
  <c r="H46" i="93" s="1"/>
  <c r="J14" i="92" s="1"/>
  <c r="J10" i="92" l="1"/>
  <c r="F16" i="94"/>
  <c r="J24" i="92" s="1"/>
  <c r="F16" i="91" s="1"/>
  <c r="H33" i="100"/>
  <c r="H60" i="96"/>
  <c r="H69" i="93"/>
  <c r="J22" i="92" s="1"/>
  <c r="J21" i="92" s="1"/>
  <c r="H59" i="100"/>
  <c r="H61" i="100" s="1"/>
  <c r="J19" i="99" s="1"/>
  <c r="J18" i="99" s="1"/>
  <c r="H59" i="96"/>
  <c r="H67" i="100"/>
  <c r="H67" i="96"/>
  <c r="J25" i="78"/>
  <c r="G12" i="97"/>
  <c r="G12" i="98"/>
  <c r="H39" i="100"/>
  <c r="J13" i="99" s="1"/>
  <c r="H39" i="96"/>
  <c r="J13" i="95" s="1"/>
  <c r="J11" i="92"/>
  <c r="H34" i="100"/>
  <c r="H34" i="96"/>
  <c r="H23" i="100"/>
  <c r="H23" i="96"/>
  <c r="I12" i="91"/>
  <c r="H68" i="100"/>
  <c r="H68" i="96"/>
  <c r="H22" i="100"/>
  <c r="H22" i="96"/>
  <c r="H25" i="96"/>
  <c r="H25" i="100"/>
  <c r="J9" i="88"/>
  <c r="J8" i="88" s="1"/>
  <c r="H43" i="96"/>
  <c r="H43" i="100"/>
  <c r="G13" i="98"/>
  <c r="G13" i="97"/>
  <c r="H15" i="100"/>
  <c r="H16" i="100" s="1"/>
  <c r="H15" i="96"/>
  <c r="H16" i="96" s="1"/>
  <c r="G75" i="93" l="1"/>
  <c r="H61" i="96"/>
  <c r="J19" i="95" s="1"/>
  <c r="J18" i="95" s="1"/>
  <c r="F16" i="97"/>
  <c r="J24" i="95" s="1"/>
  <c r="F18" i="91" s="1"/>
  <c r="J9" i="92"/>
  <c r="H28" i="100"/>
  <c r="J11" i="99" s="1"/>
  <c r="H28" i="96"/>
  <c r="J11" i="95" s="1"/>
  <c r="F16" i="98"/>
  <c r="J24" i="99" s="1"/>
  <c r="F19" i="91" s="1"/>
  <c r="F20" i="91" s="1"/>
  <c r="H35" i="96"/>
  <c r="J12" i="95" s="1"/>
  <c r="H69" i="100"/>
  <c r="J22" i="99" s="1"/>
  <c r="J21" i="99" s="1"/>
  <c r="H35" i="100"/>
  <c r="J12" i="99" s="1"/>
  <c r="H46" i="100"/>
  <c r="J14" i="99" s="1"/>
  <c r="H46" i="96"/>
  <c r="H69" i="96"/>
  <c r="J22" i="95" s="1"/>
  <c r="J21" i="95" s="1"/>
  <c r="J10" i="95"/>
  <c r="D14" i="91"/>
  <c r="J25" i="88"/>
  <c r="J10" i="99"/>
  <c r="G75" i="100" l="1"/>
  <c r="G75" i="96"/>
  <c r="J8" i="92"/>
  <c r="D16" i="91" s="1"/>
  <c r="I16" i="91" s="1"/>
  <c r="J14" i="95"/>
  <c r="J9" i="95" s="1"/>
  <c r="J8" i="95" s="1"/>
  <c r="D18" i="91" s="1"/>
  <c r="I18" i="91" s="1"/>
  <c r="I14" i="91"/>
  <c r="J9" i="99"/>
  <c r="J8" i="99" s="1"/>
  <c r="J25" i="92" l="1"/>
  <c r="J25" i="95"/>
  <c r="J25" i="99"/>
  <c r="D19" i="91"/>
  <c r="I19" i="91" s="1"/>
  <c r="I20" i="91" s="1"/>
  <c r="D20" i="91" l="1"/>
</calcChain>
</file>

<file path=xl/sharedStrings.xml><?xml version="1.0" encoding="utf-8"?>
<sst xmlns="http://schemas.openxmlformats.org/spreadsheetml/2006/main" count="1229" uniqueCount="178">
  <si>
    <t>Supplies/Services
(Short Description)</t>
  </si>
  <si>
    <t>Est. Qty.</t>
  </si>
  <si>
    <t>Total 
Amount</t>
  </si>
  <si>
    <t>Total
Amount</t>
  </si>
  <si>
    <t>Unit
Price</t>
  </si>
  <si>
    <t>Est.
Qty.</t>
  </si>
  <si>
    <t>Est
Qty</t>
  </si>
  <si>
    <t>CLIN</t>
  </si>
  <si>
    <t>SLIN</t>
  </si>
  <si>
    <t>DESCRIPTION</t>
  </si>
  <si>
    <t>AMOUNT</t>
  </si>
  <si>
    <t>01</t>
  </si>
  <si>
    <t>Unit</t>
  </si>
  <si>
    <t xml:space="preserve"> </t>
  </si>
  <si>
    <t>Supplies/Services</t>
  </si>
  <si>
    <t>ELIN</t>
  </si>
  <si>
    <t>02</t>
  </si>
  <si>
    <t>03</t>
  </si>
  <si>
    <t>04</t>
  </si>
  <si>
    <t>05</t>
  </si>
  <si>
    <t>Totals</t>
  </si>
  <si>
    <t>Contract Base Period</t>
  </si>
  <si>
    <t>1st Contract Option Period</t>
  </si>
  <si>
    <t>2nd Contract Option Period</t>
  </si>
  <si>
    <t>3rd Contract Option Period</t>
  </si>
  <si>
    <t xml:space="preserve">
</t>
  </si>
  <si>
    <t xml:space="preserve">Unit
</t>
  </si>
  <si>
    <t xml:space="preserve">Unit Price
</t>
  </si>
  <si>
    <t>AA</t>
  </si>
  <si>
    <t>A</t>
  </si>
  <si>
    <t>AB</t>
  </si>
  <si>
    <t>AC</t>
  </si>
  <si>
    <t>AD</t>
  </si>
  <si>
    <t>C</t>
  </si>
  <si>
    <t xml:space="preserve">SUBTOTAL: ELINS </t>
  </si>
  <si>
    <t>SUBTOTAL: ELINS</t>
  </si>
  <si>
    <t>TOTALS</t>
  </si>
  <si>
    <t>REGIONAL GUARD SERVICES</t>
  </si>
  <si>
    <t>Guard Services to be performed at Strategic Service Program (SSP Bldg.200), WNY, Washington D.C.</t>
  </si>
  <si>
    <t>Guard Services to be performed at Naval Sea Systems Command ( NAVSEA Bldg.104), WNY,Washington, DC</t>
  </si>
  <si>
    <t>Guard Services to be performed at Naval Sea Systems Command (NAVSEA All Other), WNY, Washington, DC</t>
  </si>
  <si>
    <t xml:space="preserve">Guard Services to be performed at Naval Sea Systems Command (NAVSEA All Other), WNY, Washington, DC
</t>
  </si>
  <si>
    <t xml:space="preserve">Guard Services to be performed at Strategic Service Program (SSP Bldg.200), WNY, Washington D.C
</t>
  </si>
  <si>
    <t>Mo</t>
  </si>
  <si>
    <t>Perform Security Guard Operations - Bldg 104, Post 7</t>
  </si>
  <si>
    <t>Perform Security Guard Operations - Bldg 104, Post 10</t>
  </si>
  <si>
    <t>Perform Security Guard Operations - Bldg 104, Post 11</t>
  </si>
  <si>
    <t>Perform Security Guard Operations - Post 1</t>
  </si>
  <si>
    <t>Perform Security Guard Operations - Post 2</t>
  </si>
  <si>
    <t>Perform Security Guard Operations - Post 3</t>
  </si>
  <si>
    <t>Perform Security Guard Operations - Post 4</t>
  </si>
  <si>
    <t>Perform Security Guard Operations - Post 5</t>
  </si>
  <si>
    <t>Perform Security Guard Operations - Post 6</t>
  </si>
  <si>
    <t>Perform Security Guard Operations - Post 9</t>
  </si>
  <si>
    <t>Perform Security Guard Operations - Gate 2</t>
  </si>
  <si>
    <t>Perform Security Guard Operations - Gate 3</t>
  </si>
  <si>
    <t>Perform Security Guard Operations - Relief Rover</t>
  </si>
  <si>
    <t>Perform Security Guard Operations - Shift Supervisor</t>
  </si>
  <si>
    <t>Perform Security Guard Operations - Entry/Exit Control Point</t>
  </si>
  <si>
    <t>Perform Security Guard Operations- Bldg 6, Post 1 - PM</t>
  </si>
  <si>
    <t>Perform Security Guard Operations-  Post 2 Fixed/Roving Patrol</t>
  </si>
  <si>
    <t>Perform Security Guard Operations-  Post 3 Fixed/Roving Patrol</t>
  </si>
  <si>
    <t>Perform Security Guard Operations - Post C1 Fixed,  Pass &amp; ID</t>
  </si>
  <si>
    <t>Perform Security Guard Operations - Post C2 - Roving Guard Patrol</t>
  </si>
  <si>
    <t>Perform Security Guard Operations - Post C3, SS/PM</t>
  </si>
  <si>
    <t>F001 AA</t>
  </si>
  <si>
    <t>Provide Un-Armed Guards to perform Security Services at a stationary post as specified in the task order.  The Contrractor shall comply with Post Orders &amp; SOP's required for each post.  Post Orders and staffing requirements will be provided with task order.</t>
  </si>
  <si>
    <t>LH</t>
  </si>
  <si>
    <t>F001 AB</t>
  </si>
  <si>
    <t>Provide Armed Guards to perform Security Services at a stationary post as specified in the task order.  The Contrractor shall comply with Post Orders &amp; SOP's required for each post.  Post Orders and staffing requirements will be provided with task order.</t>
  </si>
  <si>
    <t>F001 AC</t>
  </si>
  <si>
    <t>Provide Un-Armed Guards to perform Security Services at a roving patrol post as specified in the task order.  The Contrractor shall comply with Post Orders &amp; SOP's required for each post.  Post Orders and staffing requirements will be provided with task order.</t>
  </si>
  <si>
    <t>F001 AD</t>
  </si>
  <si>
    <t>Provide Armed Guards to perform Security Services at a roving patrol post as specified in the task order.  The Contrractor shall comply with Post Orders &amp; SOP's required for each post.  Post Orders and staffing requirements will be provided with task order.</t>
  </si>
  <si>
    <t>4th Contract Option Period</t>
  </si>
  <si>
    <t>E</t>
  </si>
  <si>
    <t>G</t>
  </si>
  <si>
    <t>I</t>
  </si>
  <si>
    <t>Perform Security Guard Operations - 24 Hour Supervisor-Entry/Exit Control Point</t>
  </si>
  <si>
    <t xml:space="preserve">Perform Security Guard Operations - 24 Hour -Entry/Exit Control Point </t>
  </si>
  <si>
    <t>Perform Security Guard Operations-Entry/ Exit Control Point 12 Hrs/ 5 Days p/Wk</t>
  </si>
  <si>
    <t>Perform Security Guard Operations - Roving Patrol 12 Hrs/ 5 Days p/Wk</t>
  </si>
  <si>
    <t>Guard Services to be performed at Naval Support Facility Carderock (NDW), West Bethesda, MD</t>
  </si>
  <si>
    <t>Guard Services to be performed at Naval Support Facility Arlington (NDW), Arlington, VA</t>
  </si>
  <si>
    <t>Guard Services to be performed at Naval Research Lab Chesapeake Beach Detachment (NDW)</t>
  </si>
  <si>
    <t xml:space="preserve">Guard Services to be performed at Naval Support Activity Bethesda (NDW), Bethesda, MD </t>
  </si>
  <si>
    <t xml:space="preserve">Guard Services to be performed at Naval Support Facility Carderock (NDW), West Bethesda, MD
</t>
  </si>
  <si>
    <t xml:space="preserve">Guard Services to be performed at Naval Support Facility Arlington (NDW), Arlington, VA
</t>
  </si>
  <si>
    <t>Firm Fixed-Price Work:  Naval Research Laboratories, Chesapeake Beach Division , MD (NDW)</t>
  </si>
  <si>
    <t>AE</t>
  </si>
  <si>
    <t>AF</t>
  </si>
  <si>
    <t>AG</t>
  </si>
  <si>
    <t>Inflation Rates</t>
  </si>
  <si>
    <t>Base Year --&gt; Option 1</t>
  </si>
  <si>
    <t>Option 1 --&gt; Option 2</t>
  </si>
  <si>
    <t>Option 2 --&gt; Option 3</t>
  </si>
  <si>
    <t>Option 3 --&gt; Option 4</t>
  </si>
  <si>
    <t>AH</t>
  </si>
  <si>
    <t>Perform Security Guard Operations - Post 12</t>
  </si>
  <si>
    <t>Perform Security Guard Operations - Post 13</t>
  </si>
  <si>
    <t>Perform Security Guard Operations- Bldg 6, Post 1 - SS /  1st Shift</t>
  </si>
  <si>
    <t>Perform Security Guard Operations- Bldg 6, Post 1 - SS / 2nd Shift</t>
  </si>
  <si>
    <t>Perform Security Guard Operations- Bldg 6, Post 1 - SS / 3rd Shift</t>
  </si>
  <si>
    <t>AJ</t>
  </si>
  <si>
    <t>Non-Recurring Work /IDIQ</t>
  </si>
  <si>
    <t>Recurring Work /FFP</t>
  </si>
  <si>
    <t xml:space="preserve">
Grand Total of Recurring Work for the Base Period</t>
  </si>
  <si>
    <t>Recurring Work: Naval Support Activity Washington (PWD Washington)</t>
  </si>
  <si>
    <t>Recurring Work:  RESERVED</t>
  </si>
  <si>
    <t>Recurring Work:  Naval Support Activity South Potomac Sites (PWD South Potomac) - NOT USED</t>
  </si>
  <si>
    <t>Recurring Work:  Naval Air Station Patuxent River, MD - NOT USED</t>
  </si>
  <si>
    <t>Recurring Work:  Naval Support Activity, Annapolis, MD (PWD Annapolis)</t>
  </si>
  <si>
    <t>Recurring Work: Naval Support Activity Joint Base Anacostia/Bolling Sites (PWD JBAB) - NOT USED</t>
  </si>
  <si>
    <t>Recurring Work: Marine Corps Fourth Option, Quantico, VA - NOT USED</t>
  </si>
  <si>
    <t>Recurring Work: Naval Support Activity Bethesda Sites (PWD Bethesda)</t>
  </si>
  <si>
    <t>Non-Recurring Work: Exhibit A (Not To Exceed)</t>
  </si>
  <si>
    <t>Base Year Recurring and Non-Recurring Work</t>
  </si>
  <si>
    <t>Attachment 0200000-08
Exhibit Line Item Numbers (ELINs)</t>
  </si>
  <si>
    <t>Recurring Work:  Naval Research Laboratories, Chesapeake Beach Division , MD (NDW)</t>
  </si>
  <si>
    <t xml:space="preserve">Recurring Work: Naval Support Activity Bethesda  (NDW)
</t>
  </si>
  <si>
    <t>Total Base Period Recurring Work
(Total of ELINs)</t>
  </si>
  <si>
    <t>Option Year 1 Recurring Work ELINs</t>
  </si>
  <si>
    <t>Total Option Year 1 Recurring Work
(Total of ELINs)</t>
  </si>
  <si>
    <t>Total Option Year 2 Recurring Work
(Total of ELINs)</t>
  </si>
  <si>
    <t>Option Year 2 Recurring Work ELINs</t>
  </si>
  <si>
    <t>Exhibit J - Option Year 3 Recurring Work ELINs</t>
  </si>
  <si>
    <t>Total Option Year 3 Recurring Work
(Total of ELINs)</t>
  </si>
  <si>
    <t xml:space="preserve"> Option Year 4 Recurring Work ELINs</t>
  </si>
  <si>
    <t>Total Option Year 4 Recurring Work
(Total of ELINs)</t>
  </si>
  <si>
    <t>Exhibit J - Base Period Recurring Work ELINs</t>
  </si>
  <si>
    <t>Base Period Non-Recurring Work ELINs</t>
  </si>
  <si>
    <t xml:space="preserve">
Grand Total of Recurring Work for Option Year 1</t>
  </si>
  <si>
    <t>Option Year 1 Recurring and Non-Recurring Work</t>
  </si>
  <si>
    <t xml:space="preserve">
Grand Total of Recurring Work for Option Year 2</t>
  </si>
  <si>
    <t>Option Year 2 Recurring and Non-Recurring Work</t>
  </si>
  <si>
    <t>Option Year 3 Recurring and Non-Recurring Work</t>
  </si>
  <si>
    <t xml:space="preserve">
Grand Total of Recurring Work for Option Year 3</t>
  </si>
  <si>
    <t xml:space="preserve">
Grand Total of Recurring Work for Option Year 4</t>
  </si>
  <si>
    <t>Option Year 4 Recurring and Non-Recurring Work</t>
  </si>
  <si>
    <t xml:space="preserve">Perform Security Guard Operations - Post 6 </t>
  </si>
  <si>
    <t>Option Year 3 Non-Recurring Work ELINs</t>
  </si>
  <si>
    <t>Option Year 2 Non-Recurring Work ELINs</t>
  </si>
  <si>
    <t>Option Year 1 Non-Recurring Work ELINs</t>
  </si>
  <si>
    <t>Option Year 4 Non-Recurring Work ELINs</t>
  </si>
  <si>
    <t>B001 AA</t>
  </si>
  <si>
    <t>B001 AB</t>
  </si>
  <si>
    <t>B001 AC</t>
  </si>
  <si>
    <t>B001 AD</t>
  </si>
  <si>
    <t>D001 AA</t>
  </si>
  <si>
    <t>D001 AB</t>
  </si>
  <si>
    <t>D001 AC</t>
  </si>
  <si>
    <t>D001 AD</t>
  </si>
  <si>
    <t>H001 AA</t>
  </si>
  <si>
    <t>H001 AB</t>
  </si>
  <si>
    <t>H001 AC</t>
  </si>
  <si>
    <t>H001 AD</t>
  </si>
  <si>
    <t>J001 AA</t>
  </si>
  <si>
    <t>J001 AB</t>
  </si>
  <si>
    <t>J001 AC</t>
  </si>
  <si>
    <t>J001 AD</t>
  </si>
  <si>
    <t>CLIN 0001</t>
  </si>
  <si>
    <t>CLIN 0002</t>
  </si>
  <si>
    <t>CLIN 0003</t>
  </si>
  <si>
    <t>CLIN 0004</t>
  </si>
  <si>
    <t>CLIN 0005</t>
  </si>
  <si>
    <t>CLIN 0006</t>
  </si>
  <si>
    <t>CLIN 0007</t>
  </si>
  <si>
    <t>CLIN 0008</t>
  </si>
  <si>
    <t>CLIN 0009</t>
  </si>
  <si>
    <t>CLIN 0010</t>
  </si>
  <si>
    <t>N40080-19-R-0309</t>
  </si>
  <si>
    <t>SOLICITATION N40080-19-R-0309
REGIONAL GUARD SERVICES 
 SUPPLIES OR SERVICES AND PRICES</t>
  </si>
  <si>
    <t>Recurring Work:  RESERVED - NOT USED</t>
  </si>
  <si>
    <t>Total Option Year 1 Non-Recurring Work
 - Not to Exceed</t>
  </si>
  <si>
    <t>Total Option Year 2  Non-Recurring Work
 - Not to Exceed</t>
  </si>
  <si>
    <t>Total Option Year 4 Non-Recurring Work
 - Not to Exceed</t>
  </si>
  <si>
    <t>Total Option Year 3 Non-Recurring Work
 - Not to Exceed</t>
  </si>
  <si>
    <t>Total Base Period Non-Recurring Work
 - Not to Exceed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</si>
</sst>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_-* #,##0_-;_-* #,##0\-;_-* &quot;-&quot;_-;_-@_-"/>
    <numFmt numFmtId="165" formatCode="_-&quot;$&quot;* #,##0.00_-;_-&quot;$&quot;* #,##0.00\-;_-&quot;$&quot;* &quot;-&quot;??_-;_-@_-"/>
    <numFmt numFmtId="166" formatCode="_-* #,##0.00_-;_-* #,##0.00\-;_-* &quot;-&quot;??_-;_-@_-"/>
    <numFmt numFmtId="167" formatCode="&quot;$&quot;#,##0.00_-"/>
    <numFmt numFmtId="168" formatCode="#,##0.00_ ;\-#,##0.00\ "/>
    <numFmt numFmtId="169" formatCode="0.0000000000%"/>
  </numFmts>
  <fonts count="2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sz val="9"/>
      <name val="Times New Roman"/>
      <family val="1"/>
    </font>
    <font>
      <b/>
      <sz val="9"/>
      <color indexed="10"/>
      <name val="Times New Roman"/>
      <family val="1"/>
    </font>
    <font>
      <sz val="10"/>
      <color indexed="51"/>
      <name val="Times New Roman"/>
      <family val="1"/>
    </font>
    <font>
      <sz val="9"/>
      <color indexed="55"/>
      <name val="Times New Roman"/>
      <family val="1"/>
    </font>
    <font>
      <sz val="10"/>
      <color indexed="12"/>
      <name val="Times New Roman"/>
      <family val="1"/>
    </font>
    <font>
      <sz val="10"/>
      <color indexed="47"/>
      <name val="Times New Roman"/>
      <family val="1"/>
    </font>
    <font>
      <sz val="9"/>
      <color indexed="10"/>
      <name val="Times New Roman"/>
      <family val="1"/>
    </font>
    <font>
      <sz val="9"/>
      <color indexed="17"/>
      <name val="Times New Roman"/>
      <family val="1"/>
    </font>
    <font>
      <sz val="10"/>
      <color indexed="17"/>
      <name val="Times New Roman"/>
      <family val="1"/>
    </font>
    <font>
      <b/>
      <sz val="10"/>
      <color indexed="18"/>
      <name val="Times New Roman"/>
      <family val="1"/>
    </font>
    <font>
      <b/>
      <sz val="10"/>
      <color indexed="56"/>
      <name val="Times New Roman"/>
      <family val="1"/>
    </font>
    <font>
      <b/>
      <u/>
      <sz val="12"/>
      <name val="Arial"/>
      <family val="2"/>
    </font>
    <font>
      <b/>
      <sz val="10"/>
      <color rgb="FF002060"/>
      <name val="Times New Roman"/>
      <family val="1"/>
    </font>
    <font>
      <sz val="9"/>
      <color indexed="8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1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51"/>
      </right>
      <top/>
      <bottom/>
      <diagonal/>
    </border>
    <border>
      <left/>
      <right/>
      <top style="thin">
        <color indexed="17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17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5" fontId="1" fillId="0" borderId="0"/>
    <xf numFmtId="0" fontId="4" fillId="0" borderId="0"/>
    <xf numFmtId="15" fontId="1" fillId="0" borderId="0">
      <alignment textRotation="90"/>
    </xf>
    <xf numFmtId="0" fontId="4" fillId="0" borderId="0"/>
  </cellStyleXfs>
  <cellXfs count="677">
    <xf numFmtId="0" fontId="0" fillId="0" borderId="0" xfId="0"/>
    <xf numFmtId="0" fontId="2" fillId="0" borderId="1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166" fontId="6" fillId="0" borderId="0" xfId="5" applyNumberFormat="1" applyFont="1" applyAlignment="1" applyProtection="1">
      <alignment horizontal="center"/>
    </xf>
    <xf numFmtId="0" fontId="10" fillId="0" borderId="0" xfId="0" applyFont="1" applyProtection="1"/>
    <xf numFmtId="15" fontId="10" fillId="0" borderId="0" xfId="5" applyFont="1" applyProtection="1">
      <alignment textRotation="90"/>
    </xf>
    <xf numFmtId="15" fontId="10" fillId="0" borderId="0" xfId="5" applyFont="1" applyAlignment="1" applyProtection="1">
      <alignment vertical="center"/>
    </xf>
    <xf numFmtId="166" fontId="12" fillId="0" borderId="0" xfId="5" applyNumberFormat="1" applyFont="1" applyProtection="1">
      <alignment textRotation="90"/>
    </xf>
    <xf numFmtId="0" fontId="10" fillId="0" borderId="0" xfId="6" applyFont="1" applyBorder="1" applyAlignment="1" applyProtection="1">
      <alignment vertical="center" wrapText="1"/>
    </xf>
    <xf numFmtId="0" fontId="11" fillId="2" borderId="3" xfId="6" applyFont="1" applyFill="1" applyBorder="1" applyAlignment="1" applyProtection="1">
      <alignment horizontal="left" vertical="center" wrapText="1" indent="1"/>
    </xf>
    <xf numFmtId="0" fontId="14" fillId="2" borderId="3" xfId="0" applyFont="1" applyFill="1" applyBorder="1" applyAlignment="1" applyProtection="1">
      <alignment horizontal="left" vertical="center" wrapText="1" indent="1"/>
    </xf>
    <xf numFmtId="165" fontId="11" fillId="2" borderId="4" xfId="6" applyNumberFormat="1" applyFont="1" applyFill="1" applyBorder="1" applyAlignment="1" applyProtection="1">
      <alignment vertical="center"/>
    </xf>
    <xf numFmtId="0" fontId="6" fillId="0" borderId="0" xfId="6" applyFont="1" applyBorder="1" applyAlignment="1" applyProtection="1">
      <alignment vertical="center" wrapText="1"/>
    </xf>
    <xf numFmtId="166" fontId="11" fillId="0" borderId="5" xfId="5" applyNumberFormat="1" applyFont="1" applyBorder="1" applyAlignment="1" applyProtection="1">
      <alignment horizontal="center" vertical="center"/>
    </xf>
    <xf numFmtId="166" fontId="11" fillId="0" borderId="5" xfId="5" applyNumberFormat="1" applyFont="1" applyBorder="1" applyAlignment="1" applyProtection="1">
      <alignment vertical="center"/>
    </xf>
    <xf numFmtId="3" fontId="11" fillId="0" borderId="5" xfId="5" applyNumberFormat="1" applyFont="1" applyBorder="1" applyAlignment="1" applyProtection="1">
      <alignment horizontal="center" vertical="center"/>
    </xf>
    <xf numFmtId="15" fontId="11" fillId="0" borderId="5" xfId="5" applyFont="1" applyBorder="1" applyAlignment="1" applyProtection="1">
      <alignment horizontal="center" vertical="center"/>
    </xf>
    <xf numFmtId="166" fontId="11" fillId="0" borderId="5" xfId="5" applyNumberFormat="1" applyFont="1" applyFill="1" applyBorder="1" applyAlignment="1" applyProtection="1">
      <alignment horizontal="center" vertical="center"/>
    </xf>
    <xf numFmtId="165" fontId="11" fillId="0" borderId="5" xfId="5" applyNumberFormat="1" applyFont="1" applyBorder="1" applyAlignment="1" applyProtection="1">
      <alignment horizontal="center" vertical="center"/>
    </xf>
    <xf numFmtId="0" fontId="11" fillId="2" borderId="6" xfId="6" applyFont="1" applyFill="1" applyBorder="1" applyAlignment="1" applyProtection="1">
      <alignment horizontal="center" vertical="center"/>
    </xf>
    <xf numFmtId="0" fontId="14" fillId="2" borderId="1" xfId="6" applyFont="1" applyFill="1" applyBorder="1" applyAlignment="1" applyProtection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/>
    </xf>
    <xf numFmtId="0" fontId="11" fillId="3" borderId="1" xfId="6" applyFont="1" applyFill="1" applyBorder="1" applyAlignment="1" applyProtection="1">
      <alignment horizontal="center" vertical="center"/>
    </xf>
    <xf numFmtId="0" fontId="11" fillId="0" borderId="6" xfId="6" applyFont="1" applyFill="1" applyBorder="1" applyAlignment="1" applyProtection="1">
      <alignment horizontal="left" vertical="center" indent="1"/>
    </xf>
    <xf numFmtId="0" fontId="14" fillId="0" borderId="7" xfId="0" applyFont="1" applyFill="1" applyBorder="1" applyAlignment="1" applyProtection="1">
      <alignment horizontal="left" vertical="center" indent="1"/>
    </xf>
    <xf numFmtId="166" fontId="17" fillId="0" borderId="2" xfId="0" applyNumberFormat="1" applyFont="1" applyFill="1" applyBorder="1" applyAlignment="1" applyProtection="1">
      <alignment horizontal="left" vertical="center" indent="1"/>
    </xf>
    <xf numFmtId="165" fontId="11" fillId="0" borderId="2" xfId="6" applyNumberFormat="1" applyFont="1" applyBorder="1" applyAlignment="1" applyProtection="1">
      <alignment vertical="center"/>
    </xf>
    <xf numFmtId="0" fontId="11" fillId="3" borderId="6" xfId="6" applyFont="1" applyFill="1" applyBorder="1" applyAlignment="1" applyProtection="1">
      <alignment horizontal="center" vertical="center"/>
    </xf>
    <xf numFmtId="166" fontId="17" fillId="0" borderId="7" xfId="0" applyNumberFormat="1" applyFont="1" applyFill="1" applyBorder="1" applyAlignment="1" applyProtection="1">
      <alignment horizontal="left" vertical="center" indent="1"/>
    </xf>
    <xf numFmtId="0" fontId="10" fillId="0" borderId="0" xfId="6" applyFont="1" applyBorder="1" applyAlignment="1">
      <alignment vertical="center" wrapText="1"/>
    </xf>
    <xf numFmtId="0" fontId="11" fillId="2" borderId="1" xfId="6" applyFont="1" applyFill="1" applyBorder="1" applyAlignment="1" applyProtection="1">
      <alignment horizontal="left" vertical="center" indent="1"/>
    </xf>
    <xf numFmtId="0" fontId="11" fillId="2" borderId="8" xfId="6" applyFont="1" applyFill="1" applyBorder="1" applyAlignment="1" applyProtection="1">
      <alignment horizontal="center" vertical="center"/>
    </xf>
    <xf numFmtId="0" fontId="10" fillId="0" borderId="0" xfId="6" applyFont="1" applyFill="1" applyBorder="1" applyAlignment="1">
      <alignment vertical="center" wrapText="1"/>
    </xf>
    <xf numFmtId="0" fontId="10" fillId="0" borderId="0" xfId="6" applyFont="1" applyBorder="1" applyAlignment="1">
      <alignment horizontal="center" vertical="center"/>
    </xf>
    <xf numFmtId="0" fontId="10" fillId="0" borderId="0" xfId="6" applyFont="1" applyBorder="1" applyAlignment="1">
      <alignment horizontal="center" vertical="center" wrapText="1"/>
    </xf>
    <xf numFmtId="165" fontId="10" fillId="0" borderId="0" xfId="6" applyNumberFormat="1" applyFont="1" applyBorder="1" applyAlignment="1">
      <alignment vertical="center"/>
    </xf>
    <xf numFmtId="0" fontId="19" fillId="0" borderId="0" xfId="6" applyFont="1" applyFill="1" applyBorder="1" applyAlignment="1" applyProtection="1">
      <alignment vertical="center" wrapText="1"/>
    </xf>
    <xf numFmtId="166" fontId="11" fillId="0" borderId="2" xfId="5" applyNumberFormat="1" applyFont="1" applyBorder="1" applyAlignment="1" applyProtection="1">
      <alignment horizontal="center" vertical="center"/>
    </xf>
    <xf numFmtId="166" fontId="11" fillId="0" borderId="1" xfId="5" applyNumberFormat="1" applyFont="1" applyBorder="1" applyAlignment="1" applyProtection="1">
      <alignment horizontal="center" vertical="center" wrapText="1"/>
    </xf>
    <xf numFmtId="1" fontId="11" fillId="0" borderId="1" xfId="6" applyNumberFormat="1" applyFont="1" applyBorder="1" applyAlignment="1" applyProtection="1">
      <alignment horizontal="center" vertical="center" wrapText="1"/>
    </xf>
    <xf numFmtId="165" fontId="11" fillId="0" borderId="1" xfId="6" applyNumberFormat="1" applyFont="1" applyBorder="1" applyAlignment="1" applyProtection="1">
      <alignment horizontal="center" vertical="center"/>
    </xf>
    <xf numFmtId="165" fontId="11" fillId="0" borderId="1" xfId="6" applyNumberFormat="1" applyFont="1" applyBorder="1" applyAlignment="1" applyProtection="1">
      <alignment horizontal="center" vertical="center" wrapText="1"/>
      <protection locked="0"/>
    </xf>
    <xf numFmtId="165" fontId="11" fillId="0" borderId="1" xfId="6" applyNumberFormat="1" applyFont="1" applyBorder="1" applyAlignment="1" applyProtection="1">
      <alignment horizontal="center" vertical="center" wrapText="1"/>
    </xf>
    <xf numFmtId="0" fontId="11" fillId="2" borderId="7" xfId="6" applyFont="1" applyFill="1" applyBorder="1" applyAlignment="1" applyProtection="1">
      <alignment horizontal="left" vertical="center" indent="1"/>
    </xf>
    <xf numFmtId="0" fontId="11" fillId="2" borderId="2" xfId="6" applyFont="1" applyFill="1" applyBorder="1" applyAlignment="1" applyProtection="1">
      <alignment horizontal="left" vertical="center" indent="1"/>
    </xf>
    <xf numFmtId="0" fontId="10" fillId="0" borderId="0" xfId="0" applyFont="1" applyAlignment="1" applyProtection="1">
      <alignment vertical="center" wrapText="1"/>
    </xf>
    <xf numFmtId="0" fontId="11" fillId="2" borderId="3" xfId="6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/>
    </xf>
    <xf numFmtId="0" fontId="14" fillId="0" borderId="0" xfId="0" applyFont="1" applyProtection="1"/>
    <xf numFmtId="0" fontId="10" fillId="0" borderId="0" xfId="4" applyFont="1" applyBorder="1" applyAlignment="1">
      <alignment vertical="center"/>
    </xf>
    <xf numFmtId="15" fontId="14" fillId="0" borderId="10" xfId="5" applyFont="1" applyFill="1" applyBorder="1" applyAlignment="1" applyProtection="1">
      <alignment vertical="center"/>
    </xf>
    <xf numFmtId="0" fontId="10" fillId="4" borderId="11" xfId="4" applyFont="1" applyFill="1" applyBorder="1" applyAlignment="1">
      <alignment vertical="center"/>
    </xf>
    <xf numFmtId="15" fontId="14" fillId="0" borderId="12" xfId="5" applyFont="1" applyFill="1" applyBorder="1" applyAlignment="1" applyProtection="1">
      <alignment vertical="center"/>
    </xf>
    <xf numFmtId="0" fontId="10" fillId="0" borderId="12" xfId="4" applyFont="1" applyBorder="1" applyAlignment="1">
      <alignment vertical="center"/>
    </xf>
    <xf numFmtId="0" fontId="14" fillId="0" borderId="1" xfId="4" applyFont="1" applyBorder="1" applyAlignment="1">
      <alignment horizontal="center" vertical="center"/>
    </xf>
    <xf numFmtId="165" fontId="11" fillId="0" borderId="1" xfId="4" applyNumberFormat="1" applyFont="1" applyFill="1" applyBorder="1" applyAlignment="1">
      <alignment vertical="center"/>
    </xf>
    <xf numFmtId="0" fontId="10" fillId="0" borderId="1" xfId="4" applyFont="1" applyBorder="1" applyAlignment="1">
      <alignment horizontal="left" vertical="center" wrapText="1"/>
    </xf>
    <xf numFmtId="0" fontId="10" fillId="0" borderId="1" xfId="4" applyFont="1" applyBorder="1" applyAlignment="1">
      <alignment horizontal="center" vertical="center"/>
    </xf>
    <xf numFmtId="165" fontId="14" fillId="0" borderId="1" xfId="4" applyNumberFormat="1" applyFont="1" applyFill="1" applyBorder="1" applyAlignment="1">
      <alignment vertical="center"/>
    </xf>
    <xf numFmtId="0" fontId="14" fillId="0" borderId="1" xfId="4" applyFont="1" applyBorder="1" applyAlignment="1">
      <alignment vertical="center" wrapText="1"/>
    </xf>
    <xf numFmtId="0" fontId="14" fillId="3" borderId="6" xfId="4" applyFont="1" applyFill="1" applyBorder="1" applyAlignment="1">
      <alignment horizontal="right" vertical="center"/>
    </xf>
    <xf numFmtId="165" fontId="14" fillId="0" borderId="1" xfId="4" applyNumberFormat="1" applyFont="1" applyBorder="1" applyAlignment="1">
      <alignment vertical="center"/>
    </xf>
    <xf numFmtId="0" fontId="10" fillId="0" borderId="1" xfId="4" applyFont="1" applyBorder="1" applyAlignment="1">
      <alignment vertical="center" wrapText="1"/>
    </xf>
    <xf numFmtId="0" fontId="14" fillId="0" borderId="1" xfId="4" applyFont="1" applyBorder="1" applyAlignment="1">
      <alignment vertical="center"/>
    </xf>
    <xf numFmtId="0" fontId="10" fillId="0" borderId="1" xfId="4" applyFont="1" applyBorder="1" applyAlignment="1">
      <alignment vertical="center"/>
    </xf>
    <xf numFmtId="0" fontId="10" fillId="0" borderId="14" xfId="4" applyFont="1" applyBorder="1" applyAlignment="1">
      <alignment vertical="center"/>
    </xf>
    <xf numFmtId="0" fontId="10" fillId="0" borderId="11" xfId="4" applyFont="1" applyBorder="1" applyAlignment="1">
      <alignment vertical="center"/>
    </xf>
    <xf numFmtId="0" fontId="10" fillId="0" borderId="0" xfId="4" applyFont="1" applyBorder="1" applyAlignment="1">
      <alignment horizontal="right" vertical="center"/>
    </xf>
    <xf numFmtId="0" fontId="10" fillId="0" borderId="0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165" fontId="10" fillId="0" borderId="0" xfId="4" applyNumberFormat="1" applyFont="1" applyBorder="1" applyAlignment="1">
      <alignment vertical="center"/>
    </xf>
    <xf numFmtId="0" fontId="10" fillId="0" borderId="15" xfId="0" applyFont="1" applyBorder="1"/>
    <xf numFmtId="0" fontId="10" fillId="0" borderId="16" xfId="0" applyFont="1" applyBorder="1" applyAlignment="1">
      <alignment horizontal="centerContinuous"/>
    </xf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14" fillId="0" borderId="6" xfId="6" applyFont="1" applyFill="1" applyBorder="1" applyAlignment="1" applyProtection="1">
      <alignment horizontal="center" vertical="center"/>
    </xf>
    <xf numFmtId="0" fontId="11" fillId="5" borderId="8" xfId="6" applyFont="1" applyFill="1" applyBorder="1" applyAlignment="1" applyProtection="1">
      <alignment horizontal="center" vertical="center"/>
    </xf>
    <xf numFmtId="0" fontId="11" fillId="0" borderId="1" xfId="6" applyFont="1" applyFill="1" applyBorder="1" applyAlignment="1" applyProtection="1">
      <alignment horizontal="center" vertical="center"/>
    </xf>
    <xf numFmtId="0" fontId="11" fillId="0" borderId="1" xfId="4" applyFont="1" applyBorder="1" applyAlignment="1">
      <alignment vertical="center"/>
    </xf>
    <xf numFmtId="49" fontId="14" fillId="3" borderId="2" xfId="4" applyNumberFormat="1" applyFont="1" applyFill="1" applyBorder="1" applyAlignment="1">
      <alignment horizontal="left" vertical="center"/>
    </xf>
    <xf numFmtId="49" fontId="14" fillId="3" borderId="7" xfId="4" applyNumberFormat="1" applyFont="1" applyFill="1" applyBorder="1" applyAlignment="1">
      <alignment horizontal="left" vertical="center"/>
    </xf>
    <xf numFmtId="0" fontId="13" fillId="0" borderId="16" xfId="0" applyFont="1" applyBorder="1" applyAlignment="1">
      <alignment horizontal="centerContinuous"/>
    </xf>
    <xf numFmtId="0" fontId="13" fillId="0" borderId="15" xfId="0" applyFont="1" applyBorder="1" applyAlignment="1">
      <alignment horizontal="centerContinuous"/>
    </xf>
    <xf numFmtId="0" fontId="10" fillId="0" borderId="0" xfId="0" applyFont="1"/>
    <xf numFmtId="0" fontId="10" fillId="0" borderId="19" xfId="0" applyFont="1" applyBorder="1"/>
    <xf numFmtId="0" fontId="23" fillId="0" borderId="16" xfId="0" applyFont="1" applyBorder="1" applyAlignment="1">
      <alignment horizontal="centerContinuous"/>
    </xf>
    <xf numFmtId="0" fontId="6" fillId="0" borderId="16" xfId="0" applyFont="1" applyBorder="1" applyAlignment="1">
      <alignment horizontal="centerContinuous"/>
    </xf>
    <xf numFmtId="0" fontId="24" fillId="0" borderId="16" xfId="0" applyFont="1" applyBorder="1" applyAlignment="1">
      <alignment horizontal="centerContinuous"/>
    </xf>
    <xf numFmtId="0" fontId="10" fillId="0" borderId="16" xfId="0" applyFont="1" applyBorder="1" applyAlignment="1">
      <alignment horizontal="centerContinuous" vertical="center"/>
    </xf>
    <xf numFmtId="0" fontId="10" fillId="0" borderId="20" xfId="0" applyFont="1" applyBorder="1"/>
    <xf numFmtId="0" fontId="10" fillId="0" borderId="21" xfId="0" applyFont="1" applyBorder="1"/>
    <xf numFmtId="165" fontId="6" fillId="0" borderId="16" xfId="0" applyNumberFormat="1" applyFont="1" applyBorder="1" applyAlignment="1">
      <alignment horizontal="center"/>
    </xf>
    <xf numFmtId="0" fontId="6" fillId="0" borderId="16" xfId="0" applyFont="1" applyBorder="1"/>
    <xf numFmtId="165" fontId="10" fillId="0" borderId="16" xfId="0" applyNumberFormat="1" applyFont="1" applyFill="1" applyBorder="1" applyAlignment="1">
      <alignment vertical="center"/>
    </xf>
    <xf numFmtId="165" fontId="10" fillId="0" borderId="16" xfId="0" applyNumberFormat="1" applyFont="1" applyBorder="1" applyAlignment="1">
      <alignment vertical="center"/>
    </xf>
    <xf numFmtId="165" fontId="10" fillId="0" borderId="16" xfId="0" applyNumberFormat="1" applyFont="1" applyBorder="1" applyAlignment="1"/>
    <xf numFmtId="165" fontId="10" fillId="0" borderId="16" xfId="0" applyNumberFormat="1" applyFont="1" applyFill="1" applyBorder="1" applyAlignment="1"/>
    <xf numFmtId="165" fontId="6" fillId="0" borderId="16" xfId="0" applyNumberFormat="1" applyFont="1" applyBorder="1" applyAlignment="1"/>
    <xf numFmtId="165" fontId="6" fillId="0" borderId="22" xfId="0" applyNumberFormat="1" applyFont="1" applyBorder="1" applyAlignment="1"/>
    <xf numFmtId="0" fontId="10" fillId="0" borderId="0" xfId="0" applyFont="1" applyBorder="1"/>
    <xf numFmtId="0" fontId="10" fillId="0" borderId="23" xfId="0" applyFont="1" applyBorder="1"/>
    <xf numFmtId="0" fontId="23" fillId="0" borderId="18" xfId="0" applyFont="1" applyBorder="1" applyAlignment="1">
      <alignment horizontal="centerContinuous"/>
    </xf>
    <xf numFmtId="0" fontId="10" fillId="0" borderId="9" xfId="0" applyFont="1" applyBorder="1"/>
    <xf numFmtId="165" fontId="6" fillId="0" borderId="19" xfId="0" applyNumberFormat="1" applyFont="1" applyBorder="1" applyAlignment="1"/>
    <xf numFmtId="0" fontId="10" fillId="0" borderId="16" xfId="0" applyFont="1" applyBorder="1" applyAlignment="1">
      <alignment horizontal="center" vertical="center"/>
    </xf>
    <xf numFmtId="0" fontId="16" fillId="5" borderId="0" xfId="0" applyFont="1" applyFill="1" applyBorder="1" applyAlignment="1"/>
    <xf numFmtId="0" fontId="16" fillId="5" borderId="24" xfId="0" applyFont="1" applyFill="1" applyBorder="1" applyAlignment="1"/>
    <xf numFmtId="0" fontId="16" fillId="5" borderId="0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15" fontId="10" fillId="0" borderId="0" xfId="5" applyFont="1" applyBorder="1" applyAlignment="1" applyProtection="1">
      <alignment vertical="center"/>
    </xf>
    <xf numFmtId="0" fontId="10" fillId="0" borderId="0" xfId="0" applyFont="1" applyBorder="1" applyProtection="1"/>
    <xf numFmtId="15" fontId="10" fillId="0" borderId="0" xfId="5" applyFont="1" applyBorder="1" applyProtection="1">
      <alignment textRotation="90"/>
    </xf>
    <xf numFmtId="0" fontId="10" fillId="0" borderId="0" xfId="4" applyFont="1" applyBorder="1" applyAlignment="1">
      <alignment vertical="center" wrapText="1"/>
    </xf>
    <xf numFmtId="0" fontId="2" fillId="0" borderId="0" xfId="4" applyFont="1" applyBorder="1" applyAlignment="1">
      <alignment vertical="center"/>
    </xf>
    <xf numFmtId="0" fontId="10" fillId="6" borderId="8" xfId="4" applyFont="1" applyFill="1" applyBorder="1" applyAlignment="1">
      <alignment vertical="center"/>
    </xf>
    <xf numFmtId="0" fontId="10" fillId="6" borderId="3" xfId="4" applyFont="1" applyFill="1" applyBorder="1" applyAlignment="1">
      <alignment vertical="center"/>
    </xf>
    <xf numFmtId="0" fontId="10" fillId="6" borderId="3" xfId="4" applyFont="1" applyFill="1" applyBorder="1" applyAlignment="1">
      <alignment horizontal="right" vertical="center"/>
    </xf>
    <xf numFmtId="0" fontId="10" fillId="6" borderId="3" xfId="4" applyFont="1" applyFill="1" applyBorder="1" applyAlignment="1">
      <alignment horizontal="left" vertical="center"/>
    </xf>
    <xf numFmtId="0" fontId="10" fillId="6" borderId="3" xfId="4" applyFont="1" applyFill="1" applyBorder="1" applyAlignment="1">
      <alignment horizontal="center" vertical="center"/>
    </xf>
    <xf numFmtId="165" fontId="10" fillId="6" borderId="3" xfId="4" applyNumberFormat="1" applyFont="1" applyFill="1" applyBorder="1" applyAlignment="1">
      <alignment vertical="center"/>
    </xf>
    <xf numFmtId="0" fontId="10" fillId="6" borderId="4" xfId="4" applyFont="1" applyFill="1" applyBorder="1" applyAlignment="1">
      <alignment vertical="center"/>
    </xf>
    <xf numFmtId="166" fontId="21" fillId="6" borderId="25" xfId="4" applyNumberFormat="1" applyFont="1" applyFill="1" applyBorder="1" applyAlignment="1">
      <alignment vertical="center"/>
    </xf>
    <xf numFmtId="0" fontId="10" fillId="6" borderId="26" xfId="4" applyFont="1" applyFill="1" applyBorder="1" applyAlignment="1">
      <alignment vertical="center"/>
    </xf>
    <xf numFmtId="0" fontId="10" fillId="6" borderId="12" xfId="4" applyFont="1" applyFill="1" applyBorder="1" applyAlignment="1">
      <alignment vertical="center"/>
    </xf>
    <xf numFmtId="0" fontId="14" fillId="6" borderId="26" xfId="4" applyFont="1" applyFill="1" applyBorder="1" applyAlignment="1">
      <alignment horizontal="center" vertical="center"/>
    </xf>
    <xf numFmtId="0" fontId="14" fillId="6" borderId="26" xfId="4" applyFont="1" applyFill="1" applyBorder="1" applyAlignment="1">
      <alignment vertical="center" wrapText="1"/>
    </xf>
    <xf numFmtId="0" fontId="14" fillId="6" borderId="26" xfId="4" applyFont="1" applyFill="1" applyBorder="1" applyAlignment="1">
      <alignment vertical="center"/>
    </xf>
    <xf numFmtId="0" fontId="2" fillId="6" borderId="26" xfId="4" applyFont="1" applyFill="1" applyBorder="1" applyAlignment="1">
      <alignment vertical="center"/>
    </xf>
    <xf numFmtId="0" fontId="10" fillId="6" borderId="27" xfId="4" applyFont="1" applyFill="1" applyBorder="1" applyAlignment="1">
      <alignment vertical="center"/>
    </xf>
    <xf numFmtId="0" fontId="10" fillId="6" borderId="14" xfId="4" applyFont="1" applyFill="1" applyBorder="1" applyAlignment="1">
      <alignment vertical="center"/>
    </xf>
    <xf numFmtId="0" fontId="10" fillId="6" borderId="14" xfId="4" applyFont="1" applyFill="1" applyBorder="1" applyAlignment="1">
      <alignment horizontal="right" vertical="center"/>
    </xf>
    <xf numFmtId="0" fontId="10" fillId="6" borderId="14" xfId="4" applyFont="1" applyFill="1" applyBorder="1" applyAlignment="1">
      <alignment horizontal="left" vertical="center"/>
    </xf>
    <xf numFmtId="0" fontId="10" fillId="6" borderId="14" xfId="4" applyFont="1" applyFill="1" applyBorder="1" applyAlignment="1">
      <alignment horizontal="center" vertical="center"/>
    </xf>
    <xf numFmtId="165" fontId="10" fillId="6" borderId="14" xfId="4" applyNumberFormat="1" applyFont="1" applyFill="1" applyBorder="1" applyAlignment="1">
      <alignment vertical="center"/>
    </xf>
    <xf numFmtId="0" fontId="10" fillId="6" borderId="9" xfId="4" applyFont="1" applyFill="1" applyBorder="1" applyAlignment="1">
      <alignment vertical="center"/>
    </xf>
    <xf numFmtId="0" fontId="10" fillId="6" borderId="6" xfId="4" applyFont="1" applyFill="1" applyBorder="1" applyAlignment="1">
      <alignment vertical="center"/>
    </xf>
    <xf numFmtId="0" fontId="10" fillId="6" borderId="7" xfId="4" applyFont="1" applyFill="1" applyBorder="1" applyAlignment="1">
      <alignment vertical="center"/>
    </xf>
    <xf numFmtId="0" fontId="6" fillId="6" borderId="7" xfId="4" applyFont="1" applyFill="1" applyBorder="1" applyAlignment="1">
      <alignment horizontal="center" vertical="center"/>
    </xf>
    <xf numFmtId="0" fontId="10" fillId="6" borderId="7" xfId="4" applyFont="1" applyFill="1" applyBorder="1" applyAlignment="1">
      <alignment horizontal="right" vertical="center"/>
    </xf>
    <xf numFmtId="0" fontId="10" fillId="6" borderId="7" xfId="4" applyFont="1" applyFill="1" applyBorder="1" applyAlignment="1">
      <alignment horizontal="left" vertical="center"/>
    </xf>
    <xf numFmtId="0" fontId="10" fillId="6" borderId="7" xfId="4" applyFont="1" applyFill="1" applyBorder="1" applyAlignment="1"/>
    <xf numFmtId="0" fontId="10" fillId="6" borderId="7" xfId="4" applyFont="1" applyFill="1" applyBorder="1" applyAlignment="1">
      <alignment horizontal="center"/>
    </xf>
    <xf numFmtId="165" fontId="10" fillId="6" borderId="7" xfId="4" applyNumberFormat="1" applyFont="1" applyFill="1" applyBorder="1" applyAlignment="1">
      <alignment vertical="center"/>
    </xf>
    <xf numFmtId="0" fontId="22" fillId="6" borderId="0" xfId="4" applyFont="1" applyFill="1" applyBorder="1" applyAlignment="1">
      <alignment vertical="center"/>
    </xf>
    <xf numFmtId="0" fontId="10" fillId="6" borderId="26" xfId="4" applyFont="1" applyFill="1" applyBorder="1" applyAlignment="1">
      <alignment horizontal="left" vertical="center" wrapText="1"/>
    </xf>
    <xf numFmtId="0" fontId="10" fillId="6" borderId="26" xfId="4" applyFont="1" applyFill="1" applyBorder="1" applyAlignment="1">
      <alignment vertical="center" wrapText="1"/>
    </xf>
    <xf numFmtId="0" fontId="22" fillId="6" borderId="28" xfId="4" applyFont="1" applyFill="1" applyBorder="1" applyAlignment="1">
      <alignment vertical="center"/>
    </xf>
    <xf numFmtId="0" fontId="22" fillId="6" borderId="11" xfId="4" applyFont="1" applyFill="1" applyBorder="1" applyAlignment="1">
      <alignment vertical="center"/>
    </xf>
    <xf numFmtId="0" fontId="10" fillId="6" borderId="8" xfId="0" applyFont="1" applyFill="1" applyBorder="1" applyProtection="1"/>
    <xf numFmtId="0" fontId="10" fillId="6" borderId="3" xfId="0" applyFont="1" applyFill="1" applyBorder="1" applyProtection="1"/>
    <xf numFmtId="3" fontId="10" fillId="6" borderId="3" xfId="0" applyNumberFormat="1" applyFont="1" applyFill="1" applyBorder="1" applyProtection="1"/>
    <xf numFmtId="0" fontId="10" fillId="6" borderId="3" xfId="0" applyFont="1" applyFill="1" applyBorder="1" applyAlignment="1" applyProtection="1">
      <alignment horizontal="center"/>
    </xf>
    <xf numFmtId="0" fontId="10" fillId="6" borderId="4" xfId="0" applyFont="1" applyFill="1" applyBorder="1" applyProtection="1"/>
    <xf numFmtId="15" fontId="10" fillId="6" borderId="12" xfId="5" applyFont="1" applyFill="1" applyBorder="1" applyAlignment="1" applyProtection="1">
      <alignment vertical="center"/>
    </xf>
    <xf numFmtId="0" fontId="14" fillId="6" borderId="12" xfId="6" applyFont="1" applyFill="1" applyBorder="1" applyAlignment="1" applyProtection="1">
      <alignment vertical="center" wrapText="1"/>
    </xf>
    <xf numFmtId="0" fontId="11" fillId="6" borderId="12" xfId="6" applyFont="1" applyFill="1" applyBorder="1" applyAlignment="1" applyProtection="1">
      <alignment vertical="center" wrapText="1"/>
    </xf>
    <xf numFmtId="0" fontId="11" fillId="6" borderId="12" xfId="6" applyFont="1" applyFill="1" applyBorder="1" applyAlignment="1" applyProtection="1">
      <alignment vertical="center"/>
    </xf>
    <xf numFmtId="0" fontId="10" fillId="6" borderId="12" xfId="6" applyFont="1" applyFill="1" applyBorder="1" applyAlignment="1">
      <alignment vertical="center" wrapText="1"/>
    </xf>
    <xf numFmtId="0" fontId="10" fillId="6" borderId="26" xfId="6" applyFont="1" applyFill="1" applyBorder="1" applyAlignment="1">
      <alignment vertical="center" wrapText="1"/>
    </xf>
    <xf numFmtId="0" fontId="10" fillId="6" borderId="27" xfId="6" applyFont="1" applyFill="1" applyBorder="1" applyAlignment="1">
      <alignment vertical="center" wrapText="1"/>
    </xf>
    <xf numFmtId="0" fontId="10" fillId="6" borderId="14" xfId="6" applyFont="1" applyFill="1" applyBorder="1" applyAlignment="1" applyProtection="1">
      <alignment horizontal="center" vertical="center"/>
    </xf>
    <xf numFmtId="0" fontId="10" fillId="6" borderId="14" xfId="6" applyFont="1" applyFill="1" applyBorder="1" applyAlignment="1" applyProtection="1">
      <alignment vertical="center" wrapText="1"/>
    </xf>
    <xf numFmtId="0" fontId="10" fillId="6" borderId="14" xfId="6" applyFont="1" applyFill="1" applyBorder="1" applyAlignment="1" applyProtection="1">
      <alignment horizontal="center" vertical="center" wrapText="1"/>
    </xf>
    <xf numFmtId="165" fontId="10" fillId="6" borderId="14" xfId="6" applyNumberFormat="1" applyFont="1" applyFill="1" applyBorder="1" applyAlignment="1" applyProtection="1">
      <alignment vertical="center"/>
    </xf>
    <xf numFmtId="165" fontId="10" fillId="6" borderId="9" xfId="6" applyNumberFormat="1" applyFont="1" applyFill="1" applyBorder="1" applyAlignment="1">
      <alignment vertical="center"/>
    </xf>
    <xf numFmtId="0" fontId="16" fillId="6" borderId="11" xfId="0" applyFont="1" applyFill="1" applyBorder="1" applyProtection="1"/>
    <xf numFmtId="15" fontId="10" fillId="6" borderId="11" xfId="5" applyFont="1" applyFill="1" applyBorder="1" applyAlignment="1" applyProtection="1">
      <alignment vertical="center"/>
    </xf>
    <xf numFmtId="165" fontId="10" fillId="6" borderId="11" xfId="6" applyNumberFormat="1" applyFont="1" applyFill="1" applyBorder="1" applyAlignment="1">
      <alignment vertical="center"/>
    </xf>
    <xf numFmtId="0" fontId="18" fillId="6" borderId="26" xfId="0" applyFont="1" applyFill="1" applyBorder="1" applyProtection="1"/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11" xfId="0" applyFont="1" applyFill="1" applyBorder="1" applyAlignment="1" applyProtection="1">
      <alignment horizontal="center" vertical="center" wrapText="1"/>
    </xf>
    <xf numFmtId="15" fontId="10" fillId="5" borderId="6" xfId="3" applyFont="1" applyFill="1" applyBorder="1" applyProtection="1"/>
    <xf numFmtId="15" fontId="10" fillId="5" borderId="2" xfId="3" applyFont="1" applyFill="1" applyBorder="1" applyAlignment="1">
      <alignment horizontal="center" vertical="center"/>
    </xf>
    <xf numFmtId="0" fontId="19" fillId="6" borderId="8" xfId="6" applyFont="1" applyFill="1" applyBorder="1" applyAlignment="1" applyProtection="1">
      <alignment vertical="center" wrapText="1"/>
    </xf>
    <xf numFmtId="0" fontId="19" fillId="6" borderId="3" xfId="6" applyFont="1" applyFill="1" applyBorder="1" applyAlignment="1" applyProtection="1">
      <alignment vertical="center" wrapText="1"/>
    </xf>
    <xf numFmtId="0" fontId="19" fillId="6" borderId="4" xfId="6" applyFont="1" applyFill="1" applyBorder="1" applyAlignment="1" applyProtection="1">
      <alignment vertical="center" wrapText="1"/>
    </xf>
    <xf numFmtId="0" fontId="19" fillId="6" borderId="12" xfId="6" applyFont="1" applyFill="1" applyBorder="1" applyAlignment="1" applyProtection="1">
      <alignment vertical="center" wrapText="1"/>
    </xf>
    <xf numFmtId="15" fontId="10" fillId="6" borderId="26" xfId="5" applyFont="1" applyFill="1" applyBorder="1" applyAlignment="1" applyProtection="1">
      <alignment vertical="center"/>
    </xf>
    <xf numFmtId="0" fontId="10" fillId="6" borderId="26" xfId="6" applyFont="1" applyFill="1" applyBorder="1" applyAlignment="1" applyProtection="1">
      <alignment vertical="center" wrapText="1"/>
    </xf>
    <xf numFmtId="0" fontId="10" fillId="6" borderId="26" xfId="0" applyFont="1" applyFill="1" applyBorder="1" applyProtection="1"/>
    <xf numFmtId="0" fontId="6" fillId="6" borderId="26" xfId="6" applyFont="1" applyFill="1" applyBorder="1" applyAlignment="1" applyProtection="1">
      <alignment vertical="center" wrapText="1"/>
    </xf>
    <xf numFmtId="0" fontId="10" fillId="6" borderId="27" xfId="6" applyFont="1" applyFill="1" applyBorder="1" applyAlignment="1" applyProtection="1">
      <alignment vertical="center" wrapText="1"/>
    </xf>
    <xf numFmtId="0" fontId="14" fillId="6" borderId="14" xfId="6" applyFont="1" applyFill="1" applyBorder="1" applyAlignment="1" applyProtection="1">
      <alignment horizontal="center" vertical="center"/>
    </xf>
    <xf numFmtId="0" fontId="14" fillId="6" borderId="14" xfId="6" applyFont="1" applyFill="1" applyBorder="1" applyAlignment="1" applyProtection="1">
      <alignment vertical="center" wrapText="1"/>
    </xf>
    <xf numFmtId="0" fontId="14" fillId="6" borderId="14" xfId="6" applyFont="1" applyFill="1" applyBorder="1" applyAlignment="1" applyProtection="1">
      <alignment horizontal="center" vertical="center" wrapText="1"/>
    </xf>
    <xf numFmtId="165" fontId="14" fillId="6" borderId="14" xfId="6" applyNumberFormat="1" applyFont="1" applyFill="1" applyBorder="1" applyAlignment="1" applyProtection="1">
      <alignment vertical="center"/>
    </xf>
    <xf numFmtId="0" fontId="10" fillId="6" borderId="9" xfId="6" applyFont="1" applyFill="1" applyBorder="1" applyAlignment="1" applyProtection="1">
      <alignment vertical="center"/>
    </xf>
    <xf numFmtId="0" fontId="10" fillId="6" borderId="27" xfId="6" applyFont="1" applyFill="1" applyBorder="1" applyAlignment="1" applyProtection="1">
      <alignment vertical="center"/>
    </xf>
    <xf numFmtId="0" fontId="10" fillId="6" borderId="14" xfId="6" applyFont="1" applyFill="1" applyBorder="1" applyAlignment="1" applyProtection="1">
      <alignment vertical="center"/>
    </xf>
    <xf numFmtId="0" fontId="19" fillId="6" borderId="11" xfId="6" applyFont="1" applyFill="1" applyBorder="1" applyAlignment="1" applyProtection="1">
      <alignment vertical="center" wrapText="1"/>
    </xf>
    <xf numFmtId="0" fontId="10" fillId="6" borderId="11" xfId="0" applyFont="1" applyFill="1" applyBorder="1" applyProtection="1"/>
    <xf numFmtId="0" fontId="10" fillId="6" borderId="11" xfId="0" applyFont="1" applyFill="1" applyBorder="1" applyAlignment="1" applyProtection="1">
      <alignment vertical="center" wrapText="1"/>
    </xf>
    <xf numFmtId="15" fontId="10" fillId="6" borderId="26" xfId="3" applyFont="1" applyFill="1" applyBorder="1" applyAlignment="1">
      <alignment horizontal="center" vertical="center"/>
    </xf>
    <xf numFmtId="0" fontId="6" fillId="6" borderId="11" xfId="6" applyFont="1" applyFill="1" applyBorder="1" applyAlignment="1" applyProtection="1">
      <alignment vertical="center" wrapText="1"/>
    </xf>
    <xf numFmtId="0" fontId="10" fillId="6" borderId="12" xfId="0" applyFont="1" applyFill="1" applyBorder="1" applyProtection="1"/>
    <xf numFmtId="166" fontId="20" fillId="6" borderId="0" xfId="0" applyNumberFormat="1" applyFont="1" applyFill="1" applyBorder="1" applyProtection="1"/>
    <xf numFmtId="0" fontId="10" fillId="6" borderId="0" xfId="0" applyFont="1" applyFill="1" applyBorder="1" applyProtection="1"/>
    <xf numFmtId="0" fontId="10" fillId="6" borderId="26" xfId="0" applyFont="1" applyFill="1" applyBorder="1" applyAlignment="1" applyProtection="1">
      <alignment vertical="center" wrapText="1"/>
    </xf>
    <xf numFmtId="15" fontId="10" fillId="6" borderId="11" xfId="3" applyFont="1" applyFill="1" applyBorder="1" applyAlignment="1">
      <alignment horizontal="center" vertical="center" textRotation="180"/>
    </xf>
    <xf numFmtId="0" fontId="10" fillId="7" borderId="8" xfId="4" applyFont="1" applyFill="1" applyBorder="1" applyAlignment="1">
      <alignment vertical="center"/>
    </xf>
    <xf numFmtId="0" fontId="10" fillId="7" borderId="3" xfId="4" applyFont="1" applyFill="1" applyBorder="1" applyAlignment="1">
      <alignment vertical="center"/>
    </xf>
    <xf numFmtId="0" fontId="10" fillId="7" borderId="3" xfId="4" applyFont="1" applyFill="1" applyBorder="1" applyAlignment="1">
      <alignment horizontal="right" vertical="center"/>
    </xf>
    <xf numFmtId="0" fontId="10" fillId="7" borderId="3" xfId="4" applyFont="1" applyFill="1" applyBorder="1" applyAlignment="1">
      <alignment horizontal="left" vertical="center"/>
    </xf>
    <xf numFmtId="0" fontId="10" fillId="7" borderId="3" xfId="4" applyFont="1" applyFill="1" applyBorder="1" applyAlignment="1">
      <alignment horizontal="center" vertical="center"/>
    </xf>
    <xf numFmtId="165" fontId="10" fillId="7" borderId="3" xfId="4" applyNumberFormat="1" applyFont="1" applyFill="1" applyBorder="1" applyAlignment="1">
      <alignment vertical="center"/>
    </xf>
    <xf numFmtId="0" fontId="10" fillId="7" borderId="4" xfId="4" applyFont="1" applyFill="1" applyBorder="1" applyAlignment="1">
      <alignment vertical="center"/>
    </xf>
    <xf numFmtId="166" fontId="21" fillId="7" borderId="25" xfId="4" applyNumberFormat="1" applyFont="1" applyFill="1" applyBorder="1" applyAlignment="1">
      <alignment vertical="center"/>
    </xf>
    <xf numFmtId="0" fontId="10" fillId="7" borderId="26" xfId="4" applyFont="1" applyFill="1" applyBorder="1" applyAlignment="1">
      <alignment vertical="center"/>
    </xf>
    <xf numFmtId="0" fontId="10" fillId="7" borderId="12" xfId="4" applyFont="1" applyFill="1" applyBorder="1" applyAlignment="1">
      <alignment vertical="center"/>
    </xf>
    <xf numFmtId="0" fontId="14" fillId="7" borderId="26" xfId="4" applyFont="1" applyFill="1" applyBorder="1" applyAlignment="1">
      <alignment horizontal="center" vertical="center"/>
    </xf>
    <xf numFmtId="0" fontId="14" fillId="7" borderId="26" xfId="4" applyFont="1" applyFill="1" applyBorder="1" applyAlignment="1">
      <alignment vertical="center" wrapText="1"/>
    </xf>
    <xf numFmtId="0" fontId="14" fillId="7" borderId="26" xfId="4" applyFont="1" applyFill="1" applyBorder="1" applyAlignment="1">
      <alignment vertical="center"/>
    </xf>
    <xf numFmtId="0" fontId="2" fillId="7" borderId="26" xfId="4" applyFont="1" applyFill="1" applyBorder="1" applyAlignment="1">
      <alignment vertical="center"/>
    </xf>
    <xf numFmtId="0" fontId="10" fillId="7" borderId="27" xfId="4" applyFont="1" applyFill="1" applyBorder="1" applyAlignment="1">
      <alignment vertical="center"/>
    </xf>
    <xf numFmtId="0" fontId="6" fillId="7" borderId="7" xfId="4" applyFont="1" applyFill="1" applyBorder="1" applyAlignment="1">
      <alignment horizontal="center" vertical="center"/>
    </xf>
    <xf numFmtId="0" fontId="10" fillId="7" borderId="7" xfId="4" applyFont="1" applyFill="1" applyBorder="1" applyAlignment="1">
      <alignment horizontal="right" vertical="center"/>
    </xf>
    <xf numFmtId="0" fontId="10" fillId="7" borderId="7" xfId="4" applyFont="1" applyFill="1" applyBorder="1" applyAlignment="1">
      <alignment horizontal="left" vertical="center"/>
    </xf>
    <xf numFmtId="0" fontId="10" fillId="7" borderId="7" xfId="4" applyFont="1" applyFill="1" applyBorder="1" applyAlignment="1"/>
    <xf numFmtId="0" fontId="10" fillId="7" borderId="7" xfId="4" applyFont="1" applyFill="1" applyBorder="1" applyAlignment="1">
      <alignment horizontal="center"/>
    </xf>
    <xf numFmtId="165" fontId="10" fillId="7" borderId="7" xfId="4" applyNumberFormat="1" applyFont="1" applyFill="1" applyBorder="1" applyAlignment="1">
      <alignment vertical="center"/>
    </xf>
    <xf numFmtId="0" fontId="22" fillId="7" borderId="0" xfId="4" applyFont="1" applyFill="1" applyBorder="1" applyAlignment="1">
      <alignment vertical="center"/>
    </xf>
    <xf numFmtId="0" fontId="10" fillId="7" borderId="26" xfId="4" applyFont="1" applyFill="1" applyBorder="1" applyAlignment="1">
      <alignment horizontal="left" vertical="center" wrapText="1"/>
    </xf>
    <xf numFmtId="0" fontId="10" fillId="7" borderId="26" xfId="4" applyFont="1" applyFill="1" applyBorder="1" applyAlignment="1">
      <alignment vertical="center" wrapText="1"/>
    </xf>
    <xf numFmtId="0" fontId="10" fillId="7" borderId="9" xfId="4" applyFont="1" applyFill="1" applyBorder="1" applyAlignment="1">
      <alignment vertical="center"/>
    </xf>
    <xf numFmtId="0" fontId="10" fillId="7" borderId="14" xfId="4" applyFont="1" applyFill="1" applyBorder="1" applyAlignment="1">
      <alignment vertical="center"/>
    </xf>
    <xf numFmtId="0" fontId="10" fillId="7" borderId="14" xfId="4" applyFont="1" applyFill="1" applyBorder="1" applyAlignment="1">
      <alignment horizontal="right" vertical="center"/>
    </xf>
    <xf numFmtId="0" fontId="10" fillId="7" borderId="14" xfId="4" applyFont="1" applyFill="1" applyBorder="1" applyAlignment="1">
      <alignment horizontal="left" vertical="center"/>
    </xf>
    <xf numFmtId="0" fontId="10" fillId="7" borderId="14" xfId="4" applyFont="1" applyFill="1" applyBorder="1" applyAlignment="1">
      <alignment horizontal="center" vertical="center"/>
    </xf>
    <xf numFmtId="165" fontId="10" fillId="7" borderId="14" xfId="4" applyNumberFormat="1" applyFont="1" applyFill="1" applyBorder="1" applyAlignment="1">
      <alignment vertical="center"/>
    </xf>
    <xf numFmtId="0" fontId="10" fillId="7" borderId="6" xfId="4" applyFont="1" applyFill="1" applyBorder="1" applyAlignment="1">
      <alignment vertical="center"/>
    </xf>
    <xf numFmtId="0" fontId="10" fillId="7" borderId="7" xfId="4" applyFont="1" applyFill="1" applyBorder="1" applyAlignment="1">
      <alignment vertical="center"/>
    </xf>
    <xf numFmtId="0" fontId="10" fillId="7" borderId="27" xfId="6" applyFont="1" applyFill="1" applyBorder="1" applyAlignment="1">
      <alignment vertical="center" wrapText="1"/>
    </xf>
    <xf numFmtId="0" fontId="10" fillId="7" borderId="14" xfId="6" applyFont="1" applyFill="1" applyBorder="1" applyAlignment="1" applyProtection="1">
      <alignment horizontal="center" vertical="center"/>
    </xf>
    <xf numFmtId="0" fontId="10" fillId="7" borderId="14" xfId="6" applyFont="1" applyFill="1" applyBorder="1" applyAlignment="1" applyProtection="1">
      <alignment vertical="center" wrapText="1"/>
    </xf>
    <xf numFmtId="0" fontId="10" fillId="7" borderId="14" xfId="6" applyFont="1" applyFill="1" applyBorder="1" applyAlignment="1" applyProtection="1">
      <alignment horizontal="center" vertical="center" wrapText="1"/>
    </xf>
    <xf numFmtId="165" fontId="10" fillId="7" borderId="14" xfId="6" applyNumberFormat="1" applyFont="1" applyFill="1" applyBorder="1" applyAlignment="1" applyProtection="1">
      <alignment vertical="center"/>
    </xf>
    <xf numFmtId="165" fontId="10" fillId="7" borderId="9" xfId="6" applyNumberFormat="1" applyFont="1" applyFill="1" applyBorder="1" applyAlignment="1">
      <alignment vertical="center"/>
    </xf>
    <xf numFmtId="0" fontId="10" fillId="7" borderId="4" xfId="0" applyFont="1" applyFill="1" applyBorder="1" applyProtection="1"/>
    <xf numFmtId="0" fontId="16" fillId="7" borderId="11" xfId="0" applyFont="1" applyFill="1" applyBorder="1" applyProtection="1"/>
    <xf numFmtId="15" fontId="10" fillId="7" borderId="11" xfId="5" applyFont="1" applyFill="1" applyBorder="1" applyAlignment="1" applyProtection="1">
      <alignment vertical="center"/>
    </xf>
    <xf numFmtId="165" fontId="10" fillId="7" borderId="11" xfId="6" applyNumberFormat="1" applyFont="1" applyFill="1" applyBorder="1" applyAlignment="1">
      <alignment vertical="center"/>
    </xf>
    <xf numFmtId="0" fontId="18" fillId="7" borderId="26" xfId="0" applyFont="1" applyFill="1" applyBorder="1" applyProtection="1"/>
    <xf numFmtId="0" fontId="10" fillId="7" borderId="8" xfId="0" applyFont="1" applyFill="1" applyBorder="1" applyProtection="1"/>
    <xf numFmtId="15" fontId="10" fillId="7" borderId="12" xfId="5" applyFont="1" applyFill="1" applyBorder="1" applyAlignment="1" applyProtection="1">
      <alignment vertical="center"/>
    </xf>
    <xf numFmtId="0" fontId="14" fillId="7" borderId="12" xfId="6" applyFont="1" applyFill="1" applyBorder="1" applyAlignment="1" applyProtection="1">
      <alignment vertical="center" wrapText="1"/>
    </xf>
    <xf numFmtId="0" fontId="11" fillId="7" borderId="12" xfId="6" applyFont="1" applyFill="1" applyBorder="1" applyAlignment="1" applyProtection="1">
      <alignment vertical="center" wrapText="1"/>
    </xf>
    <xf numFmtId="0" fontId="11" fillId="7" borderId="12" xfId="6" applyFont="1" applyFill="1" applyBorder="1" applyAlignment="1" applyProtection="1">
      <alignment vertical="center"/>
    </xf>
    <xf numFmtId="0" fontId="10" fillId="7" borderId="12" xfId="6" applyFont="1" applyFill="1" applyBorder="1" applyAlignment="1">
      <alignment vertical="center" wrapText="1"/>
    </xf>
    <xf numFmtId="0" fontId="10" fillId="7" borderId="26" xfId="6" applyFont="1" applyFill="1" applyBorder="1" applyAlignment="1">
      <alignment vertical="center" wrapText="1"/>
    </xf>
    <xf numFmtId="0" fontId="10" fillId="7" borderId="3" xfId="0" applyFont="1" applyFill="1" applyBorder="1" applyProtection="1"/>
    <xf numFmtId="3" fontId="10" fillId="7" borderId="3" xfId="0" applyNumberFormat="1" applyFont="1" applyFill="1" applyBorder="1" applyProtection="1"/>
    <xf numFmtId="0" fontId="10" fillId="7" borderId="3" xfId="0" applyFont="1" applyFill="1" applyBorder="1" applyAlignment="1" applyProtection="1">
      <alignment horizontal="center"/>
    </xf>
    <xf numFmtId="0" fontId="10" fillId="7" borderId="27" xfId="6" applyFont="1" applyFill="1" applyBorder="1" applyAlignment="1" applyProtection="1">
      <alignment vertical="center" wrapText="1"/>
    </xf>
    <xf numFmtId="0" fontId="14" fillId="7" borderId="14" xfId="6" applyFont="1" applyFill="1" applyBorder="1" applyAlignment="1" applyProtection="1">
      <alignment horizontal="center" vertical="center"/>
    </xf>
    <xf numFmtId="0" fontId="14" fillId="7" borderId="14" xfId="6" applyFont="1" applyFill="1" applyBorder="1" applyAlignment="1" applyProtection="1">
      <alignment vertical="center" wrapText="1"/>
    </xf>
    <xf numFmtId="0" fontId="14" fillId="7" borderId="14" xfId="6" applyFont="1" applyFill="1" applyBorder="1" applyAlignment="1" applyProtection="1">
      <alignment horizontal="center" vertical="center" wrapText="1"/>
    </xf>
    <xf numFmtId="165" fontId="14" fillId="7" borderId="14" xfId="6" applyNumberFormat="1" applyFont="1" applyFill="1" applyBorder="1" applyAlignment="1" applyProtection="1">
      <alignment vertical="center"/>
    </xf>
    <xf numFmtId="0" fontId="10" fillId="7" borderId="9" xfId="6" applyFont="1" applyFill="1" applyBorder="1" applyAlignment="1" applyProtection="1">
      <alignment vertical="center"/>
    </xf>
    <xf numFmtId="0" fontId="10" fillId="7" borderId="27" xfId="6" applyFont="1" applyFill="1" applyBorder="1" applyAlignment="1" applyProtection="1">
      <alignment vertical="center"/>
    </xf>
    <xf numFmtId="0" fontId="10" fillId="7" borderId="14" xfId="6" applyFont="1" applyFill="1" applyBorder="1" applyAlignment="1" applyProtection="1">
      <alignment vertical="center"/>
    </xf>
    <xf numFmtId="0" fontId="19" fillId="7" borderId="8" xfId="6" applyFont="1" applyFill="1" applyBorder="1" applyAlignment="1" applyProtection="1">
      <alignment vertical="center" wrapText="1"/>
    </xf>
    <xf numFmtId="0" fontId="19" fillId="7" borderId="12" xfId="6" applyFont="1" applyFill="1" applyBorder="1" applyAlignment="1" applyProtection="1">
      <alignment vertical="center" wrapText="1"/>
    </xf>
    <xf numFmtId="15" fontId="10" fillId="7" borderId="26" xfId="5" applyFont="1" applyFill="1" applyBorder="1" applyAlignment="1" applyProtection="1">
      <alignment vertical="center"/>
    </xf>
    <xf numFmtId="0" fontId="10" fillId="7" borderId="26" xfId="6" applyFont="1" applyFill="1" applyBorder="1" applyAlignment="1" applyProtection="1">
      <alignment vertical="center" wrapText="1"/>
    </xf>
    <xf numFmtId="0" fontId="10" fillId="7" borderId="26" xfId="0" applyFont="1" applyFill="1" applyBorder="1" applyProtection="1"/>
    <xf numFmtId="0" fontId="6" fillId="7" borderId="26" xfId="6" applyFont="1" applyFill="1" applyBorder="1" applyAlignment="1" applyProtection="1">
      <alignment vertical="center" wrapText="1"/>
    </xf>
    <xf numFmtId="0" fontId="19" fillId="7" borderId="3" xfId="6" applyFont="1" applyFill="1" applyBorder="1" applyAlignment="1" applyProtection="1">
      <alignment vertical="center" wrapText="1"/>
    </xf>
    <xf numFmtId="0" fontId="19" fillId="7" borderId="4" xfId="6" applyFont="1" applyFill="1" applyBorder="1" applyAlignment="1" applyProtection="1">
      <alignment vertical="center" wrapText="1"/>
    </xf>
    <xf numFmtId="0" fontId="19" fillId="7" borderId="11" xfId="6" applyFont="1" applyFill="1" applyBorder="1" applyAlignment="1" applyProtection="1">
      <alignment vertical="center" wrapText="1"/>
    </xf>
    <xf numFmtId="0" fontId="10" fillId="7" borderId="11" xfId="0" applyFont="1" applyFill="1" applyBorder="1" applyProtection="1"/>
    <xf numFmtId="0" fontId="10" fillId="7" borderId="11" xfId="0" applyFont="1" applyFill="1" applyBorder="1" applyAlignment="1" applyProtection="1">
      <alignment vertical="center" wrapText="1"/>
    </xf>
    <xf numFmtId="15" fontId="10" fillId="7" borderId="26" xfId="3" applyFont="1" applyFill="1" applyBorder="1" applyAlignment="1">
      <alignment horizontal="center" vertical="center"/>
    </xf>
    <xf numFmtId="0" fontId="6" fillId="7" borderId="11" xfId="6" applyFont="1" applyFill="1" applyBorder="1" applyAlignment="1" applyProtection="1">
      <alignment vertical="center" wrapText="1"/>
    </xf>
    <xf numFmtId="0" fontId="10" fillId="7" borderId="26" xfId="0" applyFont="1" applyFill="1" applyBorder="1" applyAlignment="1" applyProtection="1">
      <alignment vertical="center" wrapText="1"/>
    </xf>
    <xf numFmtId="15" fontId="10" fillId="7" borderId="11" xfId="3" applyFont="1" applyFill="1" applyBorder="1" applyAlignment="1">
      <alignment horizontal="center" vertical="center" textRotation="180"/>
    </xf>
    <xf numFmtId="0" fontId="14" fillId="2" borderId="1" xfId="6" applyFont="1" applyFill="1" applyBorder="1" applyAlignment="1" applyProtection="1">
      <alignment horizontal="center" wrapText="1"/>
    </xf>
    <xf numFmtId="0" fontId="10" fillId="8" borderId="8" xfId="4" applyFont="1" applyFill="1" applyBorder="1" applyAlignment="1">
      <alignment vertical="center"/>
    </xf>
    <xf numFmtId="0" fontId="10" fillId="8" borderId="26" xfId="4" applyFont="1" applyFill="1" applyBorder="1" applyAlignment="1">
      <alignment vertical="center"/>
    </xf>
    <xf numFmtId="0" fontId="10" fillId="8" borderId="12" xfId="4" applyFont="1" applyFill="1" applyBorder="1" applyAlignment="1">
      <alignment vertical="center"/>
    </xf>
    <xf numFmtId="0" fontId="14" fillId="8" borderId="26" xfId="4" applyFont="1" applyFill="1" applyBorder="1" applyAlignment="1">
      <alignment horizontal="center" vertical="center"/>
    </xf>
    <xf numFmtId="0" fontId="14" fillId="8" borderId="26" xfId="4" applyFont="1" applyFill="1" applyBorder="1" applyAlignment="1">
      <alignment vertical="center" wrapText="1"/>
    </xf>
    <xf numFmtId="0" fontId="14" fillId="8" borderId="26" xfId="4" applyFont="1" applyFill="1" applyBorder="1" applyAlignment="1">
      <alignment vertical="center"/>
    </xf>
    <xf numFmtId="0" fontId="2" fillId="8" borderId="26" xfId="4" applyFont="1" applyFill="1" applyBorder="1" applyAlignment="1">
      <alignment vertical="center"/>
    </xf>
    <xf numFmtId="0" fontId="10" fillId="8" borderId="27" xfId="4" applyFont="1" applyFill="1" applyBorder="1" applyAlignment="1">
      <alignment vertical="center"/>
    </xf>
    <xf numFmtId="0" fontId="10" fillId="8" borderId="3" xfId="4" applyFont="1" applyFill="1" applyBorder="1" applyAlignment="1">
      <alignment vertical="center"/>
    </xf>
    <xf numFmtId="0" fontId="10" fillId="8" borderId="3" xfId="4" applyFont="1" applyFill="1" applyBorder="1" applyAlignment="1">
      <alignment horizontal="right" vertical="center"/>
    </xf>
    <xf numFmtId="0" fontId="10" fillId="8" borderId="3" xfId="4" applyFont="1" applyFill="1" applyBorder="1" applyAlignment="1">
      <alignment horizontal="left" vertical="center"/>
    </xf>
    <xf numFmtId="0" fontId="10" fillId="8" borderId="3" xfId="4" applyFont="1" applyFill="1" applyBorder="1" applyAlignment="1">
      <alignment horizontal="center" vertical="center"/>
    </xf>
    <xf numFmtId="165" fontId="10" fillId="8" borderId="3" xfId="4" applyNumberFormat="1" applyFont="1" applyFill="1" applyBorder="1" applyAlignment="1">
      <alignment vertical="center"/>
    </xf>
    <xf numFmtId="0" fontId="10" fillId="8" borderId="4" xfId="4" applyFont="1" applyFill="1" applyBorder="1" applyAlignment="1">
      <alignment vertical="center"/>
    </xf>
    <xf numFmtId="0" fontId="10" fillId="8" borderId="26" xfId="4" applyFont="1" applyFill="1" applyBorder="1" applyAlignment="1">
      <alignment horizontal="left" vertical="center" wrapText="1"/>
    </xf>
    <xf numFmtId="0" fontId="10" fillId="8" borderId="26" xfId="4" applyFont="1" applyFill="1" applyBorder="1" applyAlignment="1">
      <alignment vertical="center" wrapText="1"/>
    </xf>
    <xf numFmtId="0" fontId="10" fillId="8" borderId="9" xfId="4" applyFont="1" applyFill="1" applyBorder="1" applyAlignment="1">
      <alignment vertical="center"/>
    </xf>
    <xf numFmtId="0" fontId="6" fillId="8" borderId="7" xfId="4" applyFont="1" applyFill="1" applyBorder="1" applyAlignment="1">
      <alignment horizontal="center" vertical="center"/>
    </xf>
    <xf numFmtId="0" fontId="10" fillId="8" borderId="7" xfId="4" applyFont="1" applyFill="1" applyBorder="1" applyAlignment="1">
      <alignment horizontal="right" vertical="center"/>
    </xf>
    <xf numFmtId="0" fontId="10" fillId="8" borderId="7" xfId="4" applyFont="1" applyFill="1" applyBorder="1" applyAlignment="1">
      <alignment horizontal="left" vertical="center"/>
    </xf>
    <xf numFmtId="0" fontId="10" fillId="8" borderId="7" xfId="4" applyFont="1" applyFill="1" applyBorder="1" applyAlignment="1"/>
    <xf numFmtId="0" fontId="10" fillId="8" borderId="7" xfId="4" applyFont="1" applyFill="1" applyBorder="1" applyAlignment="1">
      <alignment horizontal="center"/>
    </xf>
    <xf numFmtId="165" fontId="10" fillId="8" borderId="7" xfId="4" applyNumberFormat="1" applyFont="1" applyFill="1" applyBorder="1" applyAlignment="1">
      <alignment vertical="center"/>
    </xf>
    <xf numFmtId="0" fontId="10" fillId="8" borderId="14" xfId="4" applyFont="1" applyFill="1" applyBorder="1" applyAlignment="1">
      <alignment vertical="center"/>
    </xf>
    <xf numFmtId="0" fontId="10" fillId="8" borderId="14" xfId="4" applyFont="1" applyFill="1" applyBorder="1" applyAlignment="1">
      <alignment horizontal="right" vertical="center"/>
    </xf>
    <xf numFmtId="0" fontId="10" fillId="8" borderId="14" xfId="4" applyFont="1" applyFill="1" applyBorder="1" applyAlignment="1">
      <alignment horizontal="left" vertical="center"/>
    </xf>
    <xf numFmtId="0" fontId="10" fillId="8" borderId="14" xfId="4" applyFont="1" applyFill="1" applyBorder="1" applyAlignment="1">
      <alignment horizontal="center" vertical="center"/>
    </xf>
    <xf numFmtId="165" fontId="10" fillId="8" borderId="14" xfId="4" applyNumberFormat="1" applyFont="1" applyFill="1" applyBorder="1" applyAlignment="1">
      <alignment vertical="center"/>
    </xf>
    <xf numFmtId="0" fontId="10" fillId="8" borderId="8" xfId="0" applyFont="1" applyFill="1" applyBorder="1" applyProtection="1"/>
    <xf numFmtId="0" fontId="10" fillId="8" borderId="3" xfId="0" applyFont="1" applyFill="1" applyBorder="1" applyProtection="1"/>
    <xf numFmtId="3" fontId="10" fillId="8" borderId="3" xfId="0" applyNumberFormat="1" applyFont="1" applyFill="1" applyBorder="1" applyProtection="1"/>
    <xf numFmtId="0" fontId="10" fillId="8" borderId="3" xfId="0" applyFont="1" applyFill="1" applyBorder="1" applyAlignment="1" applyProtection="1">
      <alignment horizontal="center"/>
    </xf>
    <xf numFmtId="0" fontId="10" fillId="8" borderId="4" xfId="0" applyFont="1" applyFill="1" applyBorder="1" applyProtection="1"/>
    <xf numFmtId="15" fontId="10" fillId="8" borderId="12" xfId="5" applyFont="1" applyFill="1" applyBorder="1" applyAlignment="1" applyProtection="1">
      <alignment vertical="center"/>
    </xf>
    <xf numFmtId="0" fontId="14" fillId="8" borderId="12" xfId="6" applyFont="1" applyFill="1" applyBorder="1" applyAlignment="1" applyProtection="1">
      <alignment vertical="center" wrapText="1"/>
    </xf>
    <xf numFmtId="0" fontId="11" fillId="8" borderId="12" xfId="6" applyFont="1" applyFill="1" applyBorder="1" applyAlignment="1" applyProtection="1">
      <alignment vertical="center" wrapText="1"/>
    </xf>
    <xf numFmtId="0" fontId="11" fillId="8" borderId="12" xfId="6" applyFont="1" applyFill="1" applyBorder="1" applyAlignment="1" applyProtection="1">
      <alignment vertical="center"/>
    </xf>
    <xf numFmtId="0" fontId="10" fillId="8" borderId="12" xfId="6" applyFont="1" applyFill="1" applyBorder="1" applyAlignment="1">
      <alignment vertical="center" wrapText="1"/>
    </xf>
    <xf numFmtId="0" fontId="10" fillId="8" borderId="26" xfId="6" applyFont="1" applyFill="1" applyBorder="1" applyAlignment="1">
      <alignment vertical="center" wrapText="1"/>
    </xf>
    <xf numFmtId="0" fontId="10" fillId="8" borderId="27" xfId="6" applyFont="1" applyFill="1" applyBorder="1" applyAlignment="1">
      <alignment vertical="center" wrapText="1"/>
    </xf>
    <xf numFmtId="0" fontId="16" fillId="8" borderId="11" xfId="0" applyFont="1" applyFill="1" applyBorder="1" applyProtection="1"/>
    <xf numFmtId="15" fontId="10" fillId="8" borderId="11" xfId="5" applyFont="1" applyFill="1" applyBorder="1" applyAlignment="1" applyProtection="1">
      <alignment vertical="center"/>
    </xf>
    <xf numFmtId="165" fontId="10" fillId="8" borderId="11" xfId="6" applyNumberFormat="1" applyFont="1" applyFill="1" applyBorder="1" applyAlignment="1">
      <alignment vertical="center"/>
    </xf>
    <xf numFmtId="0" fontId="18" fillId="8" borderId="26" xfId="0" applyFont="1" applyFill="1" applyBorder="1" applyProtection="1"/>
    <xf numFmtId="165" fontId="10" fillId="8" borderId="9" xfId="6" applyNumberFormat="1" applyFont="1" applyFill="1" applyBorder="1" applyAlignment="1">
      <alignment vertical="center"/>
    </xf>
    <xf numFmtId="0" fontId="10" fillId="8" borderId="14" xfId="6" applyFont="1" applyFill="1" applyBorder="1" applyAlignment="1" applyProtection="1">
      <alignment horizontal="center" vertical="center"/>
    </xf>
    <xf numFmtId="0" fontId="10" fillId="8" borderId="14" xfId="6" applyFont="1" applyFill="1" applyBorder="1" applyAlignment="1" applyProtection="1">
      <alignment vertical="center" wrapText="1"/>
    </xf>
    <xf numFmtId="0" fontId="10" fillId="8" borderId="14" xfId="6" applyFont="1" applyFill="1" applyBorder="1" applyAlignment="1" applyProtection="1">
      <alignment horizontal="center" vertical="center" wrapText="1"/>
    </xf>
    <xf numFmtId="165" fontId="10" fillId="8" borderId="14" xfId="6" applyNumberFormat="1" applyFont="1" applyFill="1" applyBorder="1" applyAlignment="1" applyProtection="1">
      <alignment vertical="center"/>
    </xf>
    <xf numFmtId="0" fontId="19" fillId="8" borderId="8" xfId="6" applyFont="1" applyFill="1" applyBorder="1" applyAlignment="1" applyProtection="1">
      <alignment vertical="center" wrapText="1"/>
    </xf>
    <xf numFmtId="0" fontId="19" fillId="8" borderId="3" xfId="6" applyFont="1" applyFill="1" applyBorder="1" applyAlignment="1" applyProtection="1">
      <alignment vertical="center" wrapText="1"/>
    </xf>
    <xf numFmtId="0" fontId="19" fillId="8" borderId="4" xfId="6" applyFont="1" applyFill="1" applyBorder="1" applyAlignment="1" applyProtection="1">
      <alignment vertical="center" wrapText="1"/>
    </xf>
    <xf numFmtId="0" fontId="19" fillId="8" borderId="11" xfId="6" applyFont="1" applyFill="1" applyBorder="1" applyAlignment="1" applyProtection="1">
      <alignment vertical="center" wrapText="1"/>
    </xf>
    <xf numFmtId="0" fontId="10" fillId="8" borderId="11" xfId="0" applyFont="1" applyFill="1" applyBorder="1" applyProtection="1"/>
    <xf numFmtId="0" fontId="10" fillId="8" borderId="26" xfId="0" applyFont="1" applyFill="1" applyBorder="1" applyProtection="1"/>
    <xf numFmtId="0" fontId="10" fillId="8" borderId="11" xfId="0" applyFont="1" applyFill="1" applyBorder="1" applyAlignment="1" applyProtection="1">
      <alignment vertical="center" wrapText="1"/>
    </xf>
    <xf numFmtId="15" fontId="10" fillId="8" borderId="26" xfId="3" applyFont="1" applyFill="1" applyBorder="1" applyAlignment="1">
      <alignment horizontal="center" vertical="center"/>
    </xf>
    <xf numFmtId="0" fontId="6" fillId="8" borderId="11" xfId="6" applyFont="1" applyFill="1" applyBorder="1" applyAlignment="1" applyProtection="1">
      <alignment vertical="center" wrapText="1"/>
    </xf>
    <xf numFmtId="0" fontId="10" fillId="8" borderId="9" xfId="6" applyFont="1" applyFill="1" applyBorder="1" applyAlignment="1" applyProtection="1">
      <alignment vertical="center"/>
    </xf>
    <xf numFmtId="0" fontId="10" fillId="8" borderId="27" xfId="6" applyFont="1" applyFill="1" applyBorder="1" applyAlignment="1" applyProtection="1">
      <alignment vertical="center" wrapText="1"/>
    </xf>
    <xf numFmtId="0" fontId="14" fillId="8" borderId="14" xfId="6" applyFont="1" applyFill="1" applyBorder="1" applyAlignment="1" applyProtection="1">
      <alignment horizontal="center" vertical="center"/>
    </xf>
    <xf numFmtId="0" fontId="14" fillId="8" borderId="14" xfId="6" applyFont="1" applyFill="1" applyBorder="1" applyAlignment="1" applyProtection="1">
      <alignment vertical="center" wrapText="1"/>
    </xf>
    <xf numFmtId="0" fontId="14" fillId="8" borderId="14" xfId="6" applyFont="1" applyFill="1" applyBorder="1" applyAlignment="1" applyProtection="1">
      <alignment horizontal="center" vertical="center" wrapText="1"/>
    </xf>
    <xf numFmtId="165" fontId="14" fillId="8" borderId="14" xfId="6" applyNumberFormat="1" applyFont="1" applyFill="1" applyBorder="1" applyAlignment="1" applyProtection="1">
      <alignment vertical="center"/>
    </xf>
    <xf numFmtId="0" fontId="19" fillId="8" borderId="12" xfId="6" applyFont="1" applyFill="1" applyBorder="1" applyAlignment="1" applyProtection="1">
      <alignment vertical="center" wrapText="1"/>
    </xf>
    <xf numFmtId="15" fontId="10" fillId="8" borderId="26" xfId="5" applyFont="1" applyFill="1" applyBorder="1" applyAlignment="1" applyProtection="1">
      <alignment vertical="center"/>
    </xf>
    <xf numFmtId="0" fontId="10" fillId="8" borderId="26" xfId="6" applyFont="1" applyFill="1" applyBorder="1" applyAlignment="1" applyProtection="1">
      <alignment vertical="center" wrapText="1"/>
    </xf>
    <xf numFmtId="0" fontId="6" fillId="8" borderId="26" xfId="6" applyFont="1" applyFill="1" applyBorder="1" applyAlignment="1" applyProtection="1">
      <alignment vertical="center" wrapText="1"/>
    </xf>
    <xf numFmtId="0" fontId="10" fillId="9" borderId="8" xfId="4" applyFont="1" applyFill="1" applyBorder="1" applyAlignment="1">
      <alignment vertical="center"/>
    </xf>
    <xf numFmtId="0" fontId="10" fillId="9" borderId="3" xfId="4" applyFont="1" applyFill="1" applyBorder="1" applyAlignment="1">
      <alignment vertical="center"/>
    </xf>
    <xf numFmtId="0" fontId="10" fillId="9" borderId="3" xfId="4" applyFont="1" applyFill="1" applyBorder="1" applyAlignment="1">
      <alignment horizontal="right" vertical="center"/>
    </xf>
    <xf numFmtId="0" fontId="10" fillId="9" borderId="3" xfId="4" applyFont="1" applyFill="1" applyBorder="1" applyAlignment="1">
      <alignment horizontal="left" vertical="center"/>
    </xf>
    <xf numFmtId="0" fontId="10" fillId="9" borderId="3" xfId="4" applyFont="1" applyFill="1" applyBorder="1" applyAlignment="1">
      <alignment horizontal="center" vertical="center"/>
    </xf>
    <xf numFmtId="165" fontId="10" fillId="9" borderId="3" xfId="4" applyNumberFormat="1" applyFont="1" applyFill="1" applyBorder="1" applyAlignment="1">
      <alignment vertical="center"/>
    </xf>
    <xf numFmtId="0" fontId="10" fillId="9" borderId="4" xfId="4" applyFont="1" applyFill="1" applyBorder="1" applyAlignment="1">
      <alignment vertical="center"/>
    </xf>
    <xf numFmtId="0" fontId="10" fillId="9" borderId="26" xfId="4" applyFont="1" applyFill="1" applyBorder="1" applyAlignment="1">
      <alignment vertical="center"/>
    </xf>
    <xf numFmtId="0" fontId="10" fillId="9" borderId="12" xfId="4" applyFont="1" applyFill="1" applyBorder="1" applyAlignment="1">
      <alignment vertical="center"/>
    </xf>
    <xf numFmtId="0" fontId="6" fillId="9" borderId="7" xfId="4" applyFont="1" applyFill="1" applyBorder="1" applyAlignment="1">
      <alignment horizontal="center" vertical="center"/>
    </xf>
    <xf numFmtId="0" fontId="10" fillId="9" borderId="7" xfId="4" applyFont="1" applyFill="1" applyBorder="1" applyAlignment="1">
      <alignment horizontal="right" vertical="center"/>
    </xf>
    <xf numFmtId="0" fontId="10" fillId="9" borderId="7" xfId="4" applyFont="1" applyFill="1" applyBorder="1" applyAlignment="1">
      <alignment horizontal="left" vertical="center"/>
    </xf>
    <xf numFmtId="0" fontId="10" fillId="9" borderId="7" xfId="4" applyFont="1" applyFill="1" applyBorder="1" applyAlignment="1"/>
    <xf numFmtId="0" fontId="10" fillId="9" borderId="7" xfId="4" applyFont="1" applyFill="1" applyBorder="1" applyAlignment="1">
      <alignment horizontal="center"/>
    </xf>
    <xf numFmtId="165" fontId="10" fillId="9" borderId="7" xfId="4" applyNumberFormat="1" applyFont="1" applyFill="1" applyBorder="1" applyAlignment="1">
      <alignment vertical="center"/>
    </xf>
    <xf numFmtId="0" fontId="14" fillId="9" borderId="26" xfId="4" applyFont="1" applyFill="1" applyBorder="1" applyAlignment="1">
      <alignment horizontal="center" vertical="center"/>
    </xf>
    <xf numFmtId="0" fontId="10" fillId="9" borderId="26" xfId="4" applyFont="1" applyFill="1" applyBorder="1" applyAlignment="1">
      <alignment horizontal="left" vertical="center" wrapText="1"/>
    </xf>
    <xf numFmtId="0" fontId="14" fillId="9" borderId="26" xfId="4" applyFont="1" applyFill="1" applyBorder="1" applyAlignment="1">
      <alignment vertical="center" wrapText="1"/>
    </xf>
    <xf numFmtId="0" fontId="10" fillId="9" borderId="26" xfId="4" applyFont="1" applyFill="1" applyBorder="1" applyAlignment="1">
      <alignment vertical="center" wrapText="1"/>
    </xf>
    <xf numFmtId="0" fontId="14" fillId="9" borderId="26" xfId="4" applyFont="1" applyFill="1" applyBorder="1" applyAlignment="1">
      <alignment vertical="center"/>
    </xf>
    <xf numFmtId="0" fontId="2" fillId="9" borderId="26" xfId="4" applyFont="1" applyFill="1" applyBorder="1" applyAlignment="1">
      <alignment vertical="center"/>
    </xf>
    <xf numFmtId="0" fontId="10" fillId="9" borderId="27" xfId="4" applyFont="1" applyFill="1" applyBorder="1" applyAlignment="1">
      <alignment vertical="center"/>
    </xf>
    <xf numFmtId="0" fontId="10" fillId="9" borderId="14" xfId="4" applyFont="1" applyFill="1" applyBorder="1" applyAlignment="1">
      <alignment vertical="center"/>
    </xf>
    <xf numFmtId="0" fontId="10" fillId="9" borderId="14" xfId="4" applyFont="1" applyFill="1" applyBorder="1" applyAlignment="1">
      <alignment horizontal="right" vertical="center"/>
    </xf>
    <xf numFmtId="0" fontId="10" fillId="9" borderId="14" xfId="4" applyFont="1" applyFill="1" applyBorder="1" applyAlignment="1">
      <alignment horizontal="left" vertical="center"/>
    </xf>
    <xf numFmtId="0" fontId="10" fillId="9" borderId="14" xfId="4" applyFont="1" applyFill="1" applyBorder="1" applyAlignment="1">
      <alignment horizontal="center" vertical="center"/>
    </xf>
    <xf numFmtId="165" fontId="10" fillId="9" borderId="14" xfId="4" applyNumberFormat="1" applyFont="1" applyFill="1" applyBorder="1" applyAlignment="1">
      <alignment vertical="center"/>
    </xf>
    <xf numFmtId="0" fontId="10" fillId="9" borderId="9" xfId="4" applyFont="1" applyFill="1" applyBorder="1" applyAlignment="1">
      <alignment vertical="center"/>
    </xf>
    <xf numFmtId="0" fontId="19" fillId="9" borderId="8" xfId="6" applyFont="1" applyFill="1" applyBorder="1" applyAlignment="1" applyProtection="1">
      <alignment vertical="center" wrapText="1"/>
    </xf>
    <xf numFmtId="0" fontId="19" fillId="9" borderId="3" xfId="6" applyFont="1" applyFill="1" applyBorder="1" applyAlignment="1" applyProtection="1">
      <alignment vertical="center" wrapText="1"/>
    </xf>
    <xf numFmtId="0" fontId="19" fillId="9" borderId="4" xfId="6" applyFont="1" applyFill="1" applyBorder="1" applyAlignment="1" applyProtection="1">
      <alignment vertical="center" wrapText="1"/>
    </xf>
    <xf numFmtId="0" fontId="14" fillId="9" borderId="14" xfId="6" applyFont="1" applyFill="1" applyBorder="1" applyAlignment="1" applyProtection="1">
      <alignment horizontal="center" vertical="center"/>
    </xf>
    <xf numFmtId="0" fontId="14" fillId="9" borderId="14" xfId="6" applyFont="1" applyFill="1" applyBorder="1" applyAlignment="1" applyProtection="1">
      <alignment vertical="center" wrapText="1"/>
    </xf>
    <xf numFmtId="0" fontId="14" fillId="9" borderId="14" xfId="6" applyFont="1" applyFill="1" applyBorder="1" applyAlignment="1" applyProtection="1">
      <alignment horizontal="center" vertical="center" wrapText="1"/>
    </xf>
    <xf numFmtId="165" fontId="14" fillId="9" borderId="14" xfId="6" applyNumberFormat="1" applyFont="1" applyFill="1" applyBorder="1" applyAlignment="1" applyProtection="1">
      <alignment vertical="center"/>
    </xf>
    <xf numFmtId="165" fontId="10" fillId="9" borderId="14" xfId="6" applyNumberFormat="1" applyFont="1" applyFill="1" applyBorder="1" applyAlignment="1" applyProtection="1">
      <alignment vertical="center"/>
    </xf>
    <xf numFmtId="0" fontId="19" fillId="9" borderId="11" xfId="6" applyFont="1" applyFill="1" applyBorder="1" applyAlignment="1" applyProtection="1">
      <alignment vertical="center" wrapText="1"/>
    </xf>
    <xf numFmtId="0" fontId="10" fillId="9" borderId="11" xfId="0" applyFont="1" applyFill="1" applyBorder="1" applyProtection="1"/>
    <xf numFmtId="0" fontId="10" fillId="9" borderId="26" xfId="0" applyFont="1" applyFill="1" applyBorder="1" applyProtection="1"/>
    <xf numFmtId="0" fontId="10" fillId="9" borderId="11" xfId="0" applyFont="1" applyFill="1" applyBorder="1" applyAlignment="1" applyProtection="1">
      <alignment vertical="center" wrapText="1"/>
    </xf>
    <xf numFmtId="15" fontId="10" fillId="9" borderId="26" xfId="3" applyFont="1" applyFill="1" applyBorder="1" applyAlignment="1">
      <alignment horizontal="center" vertical="center"/>
    </xf>
    <xf numFmtId="0" fontId="6" fillId="9" borderId="11" xfId="6" applyFont="1" applyFill="1" applyBorder="1" applyAlignment="1" applyProtection="1">
      <alignment vertical="center" wrapText="1"/>
    </xf>
    <xf numFmtId="0" fontId="10" fillId="9" borderId="9" xfId="6" applyFont="1" applyFill="1" applyBorder="1" applyAlignment="1" applyProtection="1">
      <alignment vertical="center"/>
    </xf>
    <xf numFmtId="0" fontId="19" fillId="9" borderId="12" xfId="6" applyFont="1" applyFill="1" applyBorder="1" applyAlignment="1" applyProtection="1">
      <alignment vertical="center" wrapText="1"/>
    </xf>
    <xf numFmtId="15" fontId="10" fillId="9" borderId="26" xfId="5" applyFont="1" applyFill="1" applyBorder="1" applyAlignment="1" applyProtection="1">
      <alignment vertical="center"/>
    </xf>
    <xf numFmtId="0" fontId="10" fillId="9" borderId="26" xfId="6" applyFont="1" applyFill="1" applyBorder="1" applyAlignment="1" applyProtection="1">
      <alignment vertical="center" wrapText="1"/>
    </xf>
    <xf numFmtId="0" fontId="6" fillId="9" borderId="26" xfId="6" applyFont="1" applyFill="1" applyBorder="1" applyAlignment="1" applyProtection="1">
      <alignment vertical="center" wrapText="1"/>
    </xf>
    <xf numFmtId="0" fontId="10" fillId="9" borderId="27" xfId="6" applyFont="1" applyFill="1" applyBorder="1" applyAlignment="1" applyProtection="1">
      <alignment vertical="center" wrapText="1"/>
    </xf>
    <xf numFmtId="0" fontId="10" fillId="9" borderId="8" xfId="0" applyFont="1" applyFill="1" applyBorder="1" applyProtection="1"/>
    <xf numFmtId="0" fontId="10" fillId="9" borderId="3" xfId="0" applyFont="1" applyFill="1" applyBorder="1" applyProtection="1"/>
    <xf numFmtId="3" fontId="10" fillId="9" borderId="3" xfId="0" applyNumberFormat="1" applyFont="1" applyFill="1" applyBorder="1" applyProtection="1"/>
    <xf numFmtId="0" fontId="10" fillId="9" borderId="3" xfId="0" applyFont="1" applyFill="1" applyBorder="1" applyAlignment="1" applyProtection="1">
      <alignment horizontal="center"/>
    </xf>
    <xf numFmtId="0" fontId="10" fillId="9" borderId="4" xfId="0" applyFont="1" applyFill="1" applyBorder="1" applyProtection="1"/>
    <xf numFmtId="0" fontId="16" fillId="9" borderId="11" xfId="0" applyFont="1" applyFill="1" applyBorder="1" applyProtection="1"/>
    <xf numFmtId="15" fontId="10" fillId="9" borderId="11" xfId="5" applyFont="1" applyFill="1" applyBorder="1" applyAlignment="1" applyProtection="1">
      <alignment vertical="center"/>
    </xf>
    <xf numFmtId="165" fontId="10" fillId="9" borderId="11" xfId="6" applyNumberFormat="1" applyFont="1" applyFill="1" applyBorder="1" applyAlignment="1">
      <alignment vertical="center"/>
    </xf>
    <xf numFmtId="0" fontId="18" fillId="9" borderId="26" xfId="0" applyFont="1" applyFill="1" applyBorder="1" applyProtection="1"/>
    <xf numFmtId="165" fontId="10" fillId="9" borderId="9" xfId="6" applyNumberFormat="1" applyFont="1" applyFill="1" applyBorder="1" applyAlignment="1">
      <alignment vertical="center"/>
    </xf>
    <xf numFmtId="0" fontId="10" fillId="9" borderId="27" xfId="6" applyFont="1" applyFill="1" applyBorder="1" applyAlignment="1">
      <alignment vertical="center" wrapText="1"/>
    </xf>
    <xf numFmtId="0" fontId="10" fillId="9" borderId="14" xfId="6" applyFont="1" applyFill="1" applyBorder="1" applyAlignment="1" applyProtection="1">
      <alignment horizontal="center" vertical="center"/>
    </xf>
    <xf numFmtId="0" fontId="10" fillId="9" borderId="14" xfId="6" applyFont="1" applyFill="1" applyBorder="1" applyAlignment="1" applyProtection="1">
      <alignment vertical="center" wrapText="1"/>
    </xf>
    <xf numFmtId="0" fontId="10" fillId="9" borderId="14" xfId="6" applyFont="1" applyFill="1" applyBorder="1" applyAlignment="1" applyProtection="1">
      <alignment horizontal="center" vertical="center" wrapText="1"/>
    </xf>
    <xf numFmtId="15" fontId="10" fillId="9" borderId="12" xfId="5" applyFont="1" applyFill="1" applyBorder="1" applyAlignment="1" applyProtection="1">
      <alignment vertical="center"/>
    </xf>
    <xf numFmtId="0" fontId="14" fillId="9" borderId="12" xfId="6" applyFont="1" applyFill="1" applyBorder="1" applyAlignment="1" applyProtection="1">
      <alignment vertical="center" wrapText="1"/>
    </xf>
    <xf numFmtId="0" fontId="11" fillId="9" borderId="12" xfId="6" applyFont="1" applyFill="1" applyBorder="1" applyAlignment="1" applyProtection="1">
      <alignment vertical="center" wrapText="1"/>
    </xf>
    <xf numFmtId="0" fontId="11" fillId="9" borderId="12" xfId="6" applyFont="1" applyFill="1" applyBorder="1" applyAlignment="1" applyProtection="1">
      <alignment vertical="center"/>
    </xf>
    <xf numFmtId="0" fontId="10" fillId="9" borderId="12" xfId="6" applyFont="1" applyFill="1" applyBorder="1" applyAlignment="1">
      <alignment vertical="center" wrapText="1"/>
    </xf>
    <xf numFmtId="0" fontId="10" fillId="9" borderId="26" xfId="6" applyFont="1" applyFill="1" applyBorder="1" applyAlignment="1">
      <alignment vertical="center" wrapText="1"/>
    </xf>
    <xf numFmtId="165" fontId="10" fillId="0" borderId="18" xfId="0" applyNumberFormat="1" applyFont="1" applyBorder="1" applyAlignment="1">
      <alignment vertical="center"/>
    </xf>
    <xf numFmtId="165" fontId="10" fillId="0" borderId="20" xfId="0" applyNumberFormat="1" applyFont="1" applyBorder="1" applyAlignment="1">
      <alignment vertical="center"/>
    </xf>
    <xf numFmtId="165" fontId="10" fillId="0" borderId="18" xfId="0" applyNumberFormat="1" applyFont="1" applyBorder="1" applyAlignment="1"/>
    <xf numFmtId="165" fontId="10" fillId="0" borderId="20" xfId="0" applyNumberFormat="1" applyFont="1" applyBorder="1" applyAlignment="1"/>
    <xf numFmtId="165" fontId="6" fillId="0" borderId="29" xfId="0" applyNumberFormat="1" applyFont="1" applyBorder="1" applyAlignment="1"/>
    <xf numFmtId="0" fontId="14" fillId="0" borderId="6" xfId="4" applyFont="1" applyBorder="1" applyAlignment="1">
      <alignment horizontal="left" vertical="center" wrapText="1" indent="1"/>
    </xf>
    <xf numFmtId="0" fontId="11" fillId="5" borderId="6" xfId="6" applyFont="1" applyFill="1" applyBorder="1" applyAlignment="1" applyProtection="1">
      <alignment horizontal="center" vertical="center"/>
    </xf>
    <xf numFmtId="44" fontId="11" fillId="0" borderId="2" xfId="6" applyNumberFormat="1" applyFont="1" applyBorder="1" applyAlignment="1" applyProtection="1">
      <alignment vertical="center"/>
    </xf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11" xfId="0" applyFont="1" applyFill="1" applyBorder="1" applyAlignment="1" applyProtection="1">
      <alignment horizontal="center" vertical="center" wrapText="1"/>
    </xf>
    <xf numFmtId="0" fontId="22" fillId="7" borderId="28" xfId="4" applyFont="1" applyFill="1" applyBorder="1" applyAlignment="1">
      <alignment vertical="center"/>
    </xf>
    <xf numFmtId="0" fontId="22" fillId="7" borderId="11" xfId="4" applyFont="1" applyFill="1" applyBorder="1" applyAlignment="1">
      <alignment vertical="center"/>
    </xf>
    <xf numFmtId="0" fontId="10" fillId="7" borderId="12" xfId="0" applyFont="1" applyFill="1" applyBorder="1" applyProtection="1"/>
    <xf numFmtId="166" fontId="20" fillId="7" borderId="0" xfId="0" applyNumberFormat="1" applyFont="1" applyFill="1" applyBorder="1" applyProtection="1"/>
    <xf numFmtId="0" fontId="10" fillId="7" borderId="0" xfId="0" applyFont="1" applyFill="1" applyBorder="1" applyProtection="1"/>
    <xf numFmtId="0" fontId="10" fillId="8" borderId="6" xfId="4" applyFont="1" applyFill="1" applyBorder="1" applyAlignment="1">
      <alignment vertical="center"/>
    </xf>
    <xf numFmtId="0" fontId="10" fillId="8" borderId="7" xfId="4" applyFont="1" applyFill="1" applyBorder="1" applyAlignment="1">
      <alignment vertical="center"/>
    </xf>
    <xf numFmtId="0" fontId="22" fillId="8" borderId="28" xfId="4" applyFont="1" applyFill="1" applyBorder="1" applyAlignment="1">
      <alignment vertical="center"/>
    </xf>
    <xf numFmtId="0" fontId="22" fillId="8" borderId="11" xfId="4" applyFont="1" applyFill="1" applyBorder="1" applyAlignment="1">
      <alignment vertical="center"/>
    </xf>
    <xf numFmtId="166" fontId="21" fillId="8" borderId="25" xfId="4" applyNumberFormat="1" applyFont="1" applyFill="1" applyBorder="1" applyAlignment="1">
      <alignment vertical="center"/>
    </xf>
    <xf numFmtId="0" fontId="22" fillId="8" borderId="0" xfId="4" applyFont="1" applyFill="1" applyBorder="1" applyAlignment="1">
      <alignment vertical="center"/>
    </xf>
    <xf numFmtId="0" fontId="10" fillId="8" borderId="26" xfId="0" applyFont="1" applyFill="1" applyBorder="1" applyAlignment="1" applyProtection="1">
      <alignment vertical="center" wrapText="1"/>
    </xf>
    <xf numFmtId="15" fontId="10" fillId="8" borderId="11" xfId="3" applyFont="1" applyFill="1" applyBorder="1" applyAlignment="1">
      <alignment horizontal="center" vertical="center" textRotation="180"/>
    </xf>
    <xf numFmtId="0" fontId="10" fillId="8" borderId="12" xfId="0" applyFont="1" applyFill="1" applyBorder="1" applyProtection="1"/>
    <xf numFmtId="166" fontId="20" fillId="8" borderId="0" xfId="0" applyNumberFormat="1" applyFont="1" applyFill="1" applyBorder="1" applyProtection="1"/>
    <xf numFmtId="0" fontId="10" fillId="8" borderId="0" xfId="0" applyFont="1" applyFill="1" applyBorder="1" applyProtection="1"/>
    <xf numFmtId="0" fontId="10" fillId="8" borderId="27" xfId="6" applyFont="1" applyFill="1" applyBorder="1" applyAlignment="1" applyProtection="1">
      <alignment vertical="center"/>
    </xf>
    <xf numFmtId="0" fontId="10" fillId="8" borderId="14" xfId="6" applyFont="1" applyFill="1" applyBorder="1" applyAlignment="1" applyProtection="1">
      <alignment vertical="center"/>
    </xf>
    <xf numFmtId="166" fontId="21" fillId="9" borderId="25" xfId="4" applyNumberFormat="1" applyFont="1" applyFill="1" applyBorder="1" applyAlignment="1">
      <alignment vertical="center"/>
    </xf>
    <xf numFmtId="0" fontId="22" fillId="9" borderId="28" xfId="4" applyFont="1" applyFill="1" applyBorder="1" applyAlignment="1">
      <alignment vertical="center"/>
    </xf>
    <xf numFmtId="0" fontId="22" fillId="9" borderId="11" xfId="4" applyFont="1" applyFill="1" applyBorder="1" applyAlignment="1">
      <alignment vertical="center"/>
    </xf>
    <xf numFmtId="0" fontId="22" fillId="9" borderId="0" xfId="4" applyFont="1" applyFill="1" applyBorder="1" applyAlignment="1">
      <alignment vertical="center"/>
    </xf>
    <xf numFmtId="0" fontId="10" fillId="9" borderId="6" xfId="4" applyFont="1" applyFill="1" applyBorder="1" applyAlignment="1">
      <alignment vertical="center"/>
    </xf>
    <xf numFmtId="0" fontId="10" fillId="9" borderId="7" xfId="4" applyFont="1" applyFill="1" applyBorder="1" applyAlignment="1">
      <alignment vertical="center"/>
    </xf>
    <xf numFmtId="0" fontId="10" fillId="9" borderId="26" xfId="0" applyFont="1" applyFill="1" applyBorder="1" applyAlignment="1" applyProtection="1">
      <alignment vertical="center" wrapText="1"/>
    </xf>
    <xf numFmtId="15" fontId="10" fillId="9" borderId="11" xfId="3" applyFont="1" applyFill="1" applyBorder="1" applyAlignment="1">
      <alignment horizontal="center" vertical="center" textRotation="180"/>
    </xf>
    <xf numFmtId="0" fontId="10" fillId="9" borderId="12" xfId="0" applyFont="1" applyFill="1" applyBorder="1" applyProtection="1"/>
    <xf numFmtId="166" fontId="20" fillId="9" borderId="0" xfId="0" applyNumberFormat="1" applyFont="1" applyFill="1" applyBorder="1" applyProtection="1"/>
    <xf numFmtId="0" fontId="10" fillId="9" borderId="0" xfId="0" applyFont="1" applyFill="1" applyBorder="1" applyProtection="1"/>
    <xf numFmtId="0" fontId="10" fillId="9" borderId="27" xfId="6" applyFont="1" applyFill="1" applyBorder="1" applyAlignment="1" applyProtection="1">
      <alignment vertical="center"/>
    </xf>
    <xf numFmtId="0" fontId="10" fillId="9" borderId="14" xfId="6" applyFont="1" applyFill="1" applyBorder="1" applyAlignment="1" applyProtection="1">
      <alignment vertical="center"/>
    </xf>
    <xf numFmtId="0" fontId="10" fillId="10" borderId="8" xfId="4" applyFont="1" applyFill="1" applyBorder="1" applyAlignment="1">
      <alignment vertical="center"/>
    </xf>
    <xf numFmtId="0" fontId="10" fillId="10" borderId="3" xfId="4" applyFont="1" applyFill="1" applyBorder="1" applyAlignment="1">
      <alignment vertical="center"/>
    </xf>
    <xf numFmtId="0" fontId="10" fillId="10" borderId="3" xfId="4" applyFont="1" applyFill="1" applyBorder="1" applyAlignment="1">
      <alignment horizontal="right" vertical="center"/>
    </xf>
    <xf numFmtId="0" fontId="10" fillId="10" borderId="3" xfId="4" applyFont="1" applyFill="1" applyBorder="1" applyAlignment="1">
      <alignment horizontal="left" vertical="center"/>
    </xf>
    <xf numFmtId="0" fontId="10" fillId="10" borderId="3" xfId="4" applyFont="1" applyFill="1" applyBorder="1" applyAlignment="1">
      <alignment horizontal="center" vertical="center"/>
    </xf>
    <xf numFmtId="165" fontId="10" fillId="10" borderId="3" xfId="4" applyNumberFormat="1" applyFont="1" applyFill="1" applyBorder="1" applyAlignment="1">
      <alignment vertical="center"/>
    </xf>
    <xf numFmtId="0" fontId="10" fillId="10" borderId="4" xfId="4" applyFont="1" applyFill="1" applyBorder="1" applyAlignment="1">
      <alignment vertical="center"/>
    </xf>
    <xf numFmtId="166" fontId="21" fillId="10" borderId="25" xfId="4" applyNumberFormat="1" applyFont="1" applyFill="1" applyBorder="1" applyAlignment="1">
      <alignment vertical="center"/>
    </xf>
    <xf numFmtId="0" fontId="22" fillId="10" borderId="28" xfId="4" applyFont="1" applyFill="1" applyBorder="1" applyAlignment="1">
      <alignment vertical="center"/>
    </xf>
    <xf numFmtId="0" fontId="10" fillId="10" borderId="26" xfId="4" applyFont="1" applyFill="1" applyBorder="1" applyAlignment="1">
      <alignment vertical="center"/>
    </xf>
    <xf numFmtId="0" fontId="10" fillId="10" borderId="12" xfId="4" applyFont="1" applyFill="1" applyBorder="1" applyAlignment="1">
      <alignment vertical="center"/>
    </xf>
    <xf numFmtId="0" fontId="14" fillId="10" borderId="26" xfId="4" applyFont="1" applyFill="1" applyBorder="1" applyAlignment="1">
      <alignment horizontal="center" vertical="center"/>
    </xf>
    <xf numFmtId="0" fontId="14" fillId="10" borderId="26" xfId="4" applyFont="1" applyFill="1" applyBorder="1" applyAlignment="1">
      <alignment vertical="center" wrapText="1"/>
    </xf>
    <xf numFmtId="0" fontId="14" fillId="10" borderId="26" xfId="4" applyFont="1" applyFill="1" applyBorder="1" applyAlignment="1">
      <alignment vertical="center"/>
    </xf>
    <xf numFmtId="0" fontId="2" fillId="10" borderId="26" xfId="4" applyFont="1" applyFill="1" applyBorder="1" applyAlignment="1">
      <alignment vertical="center"/>
    </xf>
    <xf numFmtId="0" fontId="10" fillId="10" borderId="27" xfId="4" applyFont="1" applyFill="1" applyBorder="1" applyAlignment="1">
      <alignment vertical="center"/>
    </xf>
    <xf numFmtId="0" fontId="6" fillId="10" borderId="7" xfId="4" applyFont="1" applyFill="1" applyBorder="1" applyAlignment="1">
      <alignment horizontal="center" vertical="center"/>
    </xf>
    <xf numFmtId="0" fontId="10" fillId="10" borderId="7" xfId="4" applyFont="1" applyFill="1" applyBorder="1" applyAlignment="1">
      <alignment horizontal="right" vertical="center"/>
    </xf>
    <xf numFmtId="0" fontId="10" fillId="10" borderId="7" xfId="4" applyFont="1" applyFill="1" applyBorder="1" applyAlignment="1">
      <alignment horizontal="left" vertical="center"/>
    </xf>
    <xf numFmtId="0" fontId="10" fillId="10" borderId="7" xfId="4" applyFont="1" applyFill="1" applyBorder="1" applyAlignment="1"/>
    <xf numFmtId="0" fontId="10" fillId="10" borderId="7" xfId="4" applyFont="1" applyFill="1" applyBorder="1" applyAlignment="1">
      <alignment horizontal="center"/>
    </xf>
    <xf numFmtId="165" fontId="10" fillId="10" borderId="7" xfId="4" applyNumberFormat="1" applyFont="1" applyFill="1" applyBorder="1" applyAlignment="1">
      <alignment vertical="center"/>
    </xf>
    <xf numFmtId="0" fontId="22" fillId="10" borderId="0" xfId="4" applyFont="1" applyFill="1" applyBorder="1" applyAlignment="1">
      <alignment vertical="center"/>
    </xf>
    <xf numFmtId="0" fontId="22" fillId="10" borderId="11" xfId="4" applyFont="1" applyFill="1" applyBorder="1" applyAlignment="1">
      <alignment vertical="center"/>
    </xf>
    <xf numFmtId="0" fontId="10" fillId="10" borderId="26" xfId="4" applyFont="1" applyFill="1" applyBorder="1" applyAlignment="1">
      <alignment horizontal="left" vertical="center" wrapText="1"/>
    </xf>
    <xf numFmtId="0" fontId="10" fillId="10" borderId="26" xfId="4" applyFont="1" applyFill="1" applyBorder="1" applyAlignment="1">
      <alignment vertical="center" wrapText="1"/>
    </xf>
    <xf numFmtId="0" fontId="10" fillId="10" borderId="9" xfId="4" applyFont="1" applyFill="1" applyBorder="1" applyAlignment="1">
      <alignment vertical="center"/>
    </xf>
    <xf numFmtId="0" fontId="10" fillId="10" borderId="14" xfId="4" applyFont="1" applyFill="1" applyBorder="1" applyAlignment="1">
      <alignment vertical="center"/>
    </xf>
    <xf numFmtId="0" fontId="10" fillId="10" borderId="14" xfId="4" applyFont="1" applyFill="1" applyBorder="1" applyAlignment="1">
      <alignment horizontal="right" vertical="center"/>
    </xf>
    <xf numFmtId="0" fontId="10" fillId="10" borderId="14" xfId="4" applyFont="1" applyFill="1" applyBorder="1" applyAlignment="1">
      <alignment horizontal="left" vertical="center"/>
    </xf>
    <xf numFmtId="0" fontId="10" fillId="10" borderId="14" xfId="4" applyFont="1" applyFill="1" applyBorder="1" applyAlignment="1">
      <alignment horizontal="center" vertical="center"/>
    </xf>
    <xf numFmtId="165" fontId="10" fillId="10" borderId="14" xfId="4" applyNumberFormat="1" applyFont="1" applyFill="1" applyBorder="1" applyAlignment="1">
      <alignment vertical="center"/>
    </xf>
    <xf numFmtId="0" fontId="10" fillId="10" borderId="6" xfId="4" applyFont="1" applyFill="1" applyBorder="1" applyAlignment="1">
      <alignment vertical="center"/>
    </xf>
    <xf numFmtId="0" fontId="10" fillId="10" borderId="7" xfId="4" applyFont="1" applyFill="1" applyBorder="1" applyAlignment="1">
      <alignment vertical="center"/>
    </xf>
    <xf numFmtId="0" fontId="10" fillId="10" borderId="8" xfId="0" applyFont="1" applyFill="1" applyBorder="1" applyProtection="1"/>
    <xf numFmtId="0" fontId="10" fillId="10" borderId="3" xfId="0" applyFont="1" applyFill="1" applyBorder="1" applyProtection="1"/>
    <xf numFmtId="3" fontId="10" fillId="10" borderId="3" xfId="0" applyNumberFormat="1" applyFont="1" applyFill="1" applyBorder="1" applyProtection="1"/>
    <xf numFmtId="0" fontId="10" fillId="10" borderId="3" xfId="0" applyFont="1" applyFill="1" applyBorder="1" applyAlignment="1" applyProtection="1">
      <alignment horizontal="center"/>
    </xf>
    <xf numFmtId="0" fontId="10" fillId="10" borderId="4" xfId="0" applyFont="1" applyFill="1" applyBorder="1" applyProtection="1"/>
    <xf numFmtId="15" fontId="10" fillId="10" borderId="12" xfId="5" applyFont="1" applyFill="1" applyBorder="1" applyAlignment="1" applyProtection="1">
      <alignment vertical="center"/>
    </xf>
    <xf numFmtId="0" fontId="14" fillId="10" borderId="12" xfId="6" applyFont="1" applyFill="1" applyBorder="1" applyAlignment="1" applyProtection="1">
      <alignment vertical="center" wrapText="1"/>
    </xf>
    <xf numFmtId="0" fontId="11" fillId="10" borderId="12" xfId="6" applyFont="1" applyFill="1" applyBorder="1" applyAlignment="1" applyProtection="1">
      <alignment vertical="center" wrapText="1"/>
    </xf>
    <xf numFmtId="0" fontId="11" fillId="10" borderId="12" xfId="6" applyFont="1" applyFill="1" applyBorder="1" applyAlignment="1" applyProtection="1">
      <alignment vertical="center"/>
    </xf>
    <xf numFmtId="0" fontId="10" fillId="10" borderId="12" xfId="6" applyFont="1" applyFill="1" applyBorder="1" applyAlignment="1">
      <alignment vertical="center" wrapText="1"/>
    </xf>
    <xf numFmtId="0" fontId="10" fillId="10" borderId="26" xfId="6" applyFont="1" applyFill="1" applyBorder="1" applyAlignment="1">
      <alignment vertical="center" wrapText="1"/>
    </xf>
    <xf numFmtId="0" fontId="10" fillId="10" borderId="27" xfId="6" applyFont="1" applyFill="1" applyBorder="1" applyAlignment="1">
      <alignment vertical="center" wrapText="1"/>
    </xf>
    <xf numFmtId="0" fontId="16" fillId="10" borderId="11" xfId="0" applyFont="1" applyFill="1" applyBorder="1" applyProtection="1"/>
    <xf numFmtId="15" fontId="10" fillId="10" borderId="11" xfId="5" applyFont="1" applyFill="1" applyBorder="1" applyAlignment="1" applyProtection="1">
      <alignment vertical="center"/>
    </xf>
    <xf numFmtId="165" fontId="10" fillId="10" borderId="11" xfId="6" applyNumberFormat="1" applyFont="1" applyFill="1" applyBorder="1" applyAlignment="1">
      <alignment vertical="center"/>
    </xf>
    <xf numFmtId="0" fontId="18" fillId="10" borderId="26" xfId="0" applyFont="1" applyFill="1" applyBorder="1" applyProtection="1"/>
    <xf numFmtId="165" fontId="10" fillId="10" borderId="9" xfId="6" applyNumberFormat="1" applyFont="1" applyFill="1" applyBorder="1" applyAlignment="1">
      <alignment vertical="center"/>
    </xf>
    <xf numFmtId="0" fontId="10" fillId="10" borderId="14" xfId="6" applyFont="1" applyFill="1" applyBorder="1" applyAlignment="1" applyProtection="1">
      <alignment horizontal="center" vertical="center"/>
    </xf>
    <xf numFmtId="0" fontId="10" fillId="10" borderId="14" xfId="6" applyFont="1" applyFill="1" applyBorder="1" applyAlignment="1" applyProtection="1">
      <alignment vertical="center" wrapText="1"/>
    </xf>
    <xf numFmtId="0" fontId="10" fillId="10" borderId="14" xfId="6" applyFont="1" applyFill="1" applyBorder="1" applyAlignment="1" applyProtection="1">
      <alignment horizontal="center" vertical="center" wrapText="1"/>
    </xf>
    <xf numFmtId="165" fontId="10" fillId="10" borderId="14" xfId="6" applyNumberFormat="1" applyFont="1" applyFill="1" applyBorder="1" applyAlignment="1" applyProtection="1">
      <alignment vertical="center"/>
    </xf>
    <xf numFmtId="0" fontId="19" fillId="10" borderId="8" xfId="6" applyFont="1" applyFill="1" applyBorder="1" applyAlignment="1" applyProtection="1">
      <alignment vertical="center" wrapText="1"/>
    </xf>
    <xf numFmtId="0" fontId="19" fillId="10" borderId="3" xfId="6" applyFont="1" applyFill="1" applyBorder="1" applyAlignment="1" applyProtection="1">
      <alignment vertical="center" wrapText="1"/>
    </xf>
    <xf numFmtId="0" fontId="19" fillId="10" borderId="4" xfId="6" applyFont="1" applyFill="1" applyBorder="1" applyAlignment="1" applyProtection="1">
      <alignment vertical="center" wrapText="1"/>
    </xf>
    <xf numFmtId="0" fontId="19" fillId="10" borderId="12" xfId="6" applyFont="1" applyFill="1" applyBorder="1" applyAlignment="1" applyProtection="1">
      <alignment vertical="center" wrapText="1"/>
    </xf>
    <xf numFmtId="15" fontId="10" fillId="10" borderId="26" xfId="5" applyFont="1" applyFill="1" applyBorder="1" applyAlignment="1" applyProtection="1">
      <alignment vertical="center"/>
    </xf>
    <xf numFmtId="0" fontId="10" fillId="10" borderId="26" xfId="6" applyFont="1" applyFill="1" applyBorder="1" applyAlignment="1" applyProtection="1">
      <alignment vertical="center" wrapText="1"/>
    </xf>
    <xf numFmtId="0" fontId="10" fillId="10" borderId="26" xfId="0" applyFont="1" applyFill="1" applyBorder="1" applyProtection="1"/>
    <xf numFmtId="0" fontId="6" fillId="10" borderId="26" xfId="6" applyFont="1" applyFill="1" applyBorder="1" applyAlignment="1" applyProtection="1">
      <alignment vertical="center" wrapText="1"/>
    </xf>
    <xf numFmtId="0" fontId="10" fillId="10" borderId="27" xfId="6" applyFont="1" applyFill="1" applyBorder="1" applyAlignment="1" applyProtection="1">
      <alignment vertical="center" wrapText="1"/>
    </xf>
    <xf numFmtId="0" fontId="19" fillId="10" borderId="11" xfId="6" applyFont="1" applyFill="1" applyBorder="1" applyAlignment="1" applyProtection="1">
      <alignment vertical="center" wrapText="1"/>
    </xf>
    <xf numFmtId="0" fontId="10" fillId="10" borderId="11" xfId="0" applyFont="1" applyFill="1" applyBorder="1" applyProtection="1"/>
    <xf numFmtId="0" fontId="10" fillId="10" borderId="26" xfId="0" applyFont="1" applyFill="1" applyBorder="1" applyAlignment="1" applyProtection="1">
      <alignment vertical="center" wrapText="1"/>
    </xf>
    <xf numFmtId="15" fontId="10" fillId="10" borderId="11" xfId="3" applyFont="1" applyFill="1" applyBorder="1" applyAlignment="1">
      <alignment horizontal="center" vertical="center" textRotation="180"/>
    </xf>
    <xf numFmtId="0" fontId="6" fillId="10" borderId="11" xfId="6" applyFont="1" applyFill="1" applyBorder="1" applyAlignment="1" applyProtection="1">
      <alignment vertical="center" wrapText="1"/>
    </xf>
    <xf numFmtId="0" fontId="10" fillId="10" borderId="9" xfId="6" applyFont="1" applyFill="1" applyBorder="1" applyAlignment="1" applyProtection="1">
      <alignment vertical="center"/>
    </xf>
    <xf numFmtId="0" fontId="10" fillId="10" borderId="11" xfId="0" applyFont="1" applyFill="1" applyBorder="1" applyAlignment="1" applyProtection="1">
      <alignment vertical="center" wrapText="1"/>
    </xf>
    <xf numFmtId="15" fontId="10" fillId="10" borderId="26" xfId="3" applyFont="1" applyFill="1" applyBorder="1" applyAlignment="1">
      <alignment horizontal="center" vertical="center"/>
    </xf>
    <xf numFmtId="0" fontId="10" fillId="10" borderId="12" xfId="0" applyFont="1" applyFill="1" applyBorder="1" applyProtection="1"/>
    <xf numFmtId="166" fontId="20" fillId="10" borderId="0" xfId="0" applyNumberFormat="1" applyFont="1" applyFill="1" applyBorder="1" applyProtection="1"/>
    <xf numFmtId="0" fontId="10" fillId="10" borderId="0" xfId="0" applyFont="1" applyFill="1" applyBorder="1" applyProtection="1"/>
    <xf numFmtId="0" fontId="14" fillId="10" borderId="14" xfId="6" applyFont="1" applyFill="1" applyBorder="1" applyAlignment="1" applyProtection="1">
      <alignment horizontal="center" vertical="center"/>
    </xf>
    <xf numFmtId="0" fontId="14" fillId="10" borderId="14" xfId="6" applyFont="1" applyFill="1" applyBorder="1" applyAlignment="1" applyProtection="1">
      <alignment vertical="center" wrapText="1"/>
    </xf>
    <xf numFmtId="0" fontId="14" fillId="10" borderId="14" xfId="6" applyFont="1" applyFill="1" applyBorder="1" applyAlignment="1" applyProtection="1">
      <alignment horizontal="center" vertical="center" wrapText="1"/>
    </xf>
    <xf numFmtId="165" fontId="14" fillId="10" borderId="14" xfId="6" applyNumberFormat="1" applyFont="1" applyFill="1" applyBorder="1" applyAlignment="1" applyProtection="1">
      <alignment vertical="center"/>
    </xf>
    <xf numFmtId="0" fontId="10" fillId="10" borderId="27" xfId="6" applyFont="1" applyFill="1" applyBorder="1" applyAlignment="1" applyProtection="1">
      <alignment vertical="center"/>
    </xf>
    <xf numFmtId="0" fontId="10" fillId="10" borderId="14" xfId="6" applyFont="1" applyFill="1" applyBorder="1" applyAlignment="1" applyProtection="1">
      <alignment vertical="center"/>
    </xf>
    <xf numFmtId="0" fontId="6" fillId="0" borderId="19" xfId="0" applyFont="1" applyBorder="1"/>
    <xf numFmtId="0" fontId="6" fillId="0" borderId="15" xfId="0" applyFont="1" applyBorder="1"/>
    <xf numFmtId="165" fontId="6" fillId="0" borderId="32" xfId="0" applyNumberFormat="1" applyFont="1" applyBorder="1" applyAlignment="1"/>
    <xf numFmtId="0" fontId="8" fillId="0" borderId="2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0" xfId="0" applyProtection="1"/>
    <xf numFmtId="15" fontId="25" fillId="11" borderId="33" xfId="5" applyFont="1" applyFill="1" applyBorder="1" applyAlignment="1" applyProtection="1">
      <alignment horizontal="center" vertical="center"/>
    </xf>
    <xf numFmtId="15" fontId="1" fillId="0" borderId="0" xfId="5" applyAlignment="1" applyProtection="1">
      <alignment vertical="center"/>
    </xf>
    <xf numFmtId="15" fontId="1" fillId="12" borderId="34" xfId="5" applyFill="1" applyBorder="1" applyAlignment="1" applyProtection="1">
      <alignment vertical="center"/>
    </xf>
    <xf numFmtId="169" fontId="1" fillId="12" borderId="32" xfId="5" applyNumberFormat="1" applyFill="1" applyBorder="1" applyAlignment="1" applyProtection="1">
      <alignment vertical="center"/>
    </xf>
    <xf numFmtId="15" fontId="1" fillId="12" borderId="0" xfId="5" applyFill="1" applyAlignment="1" applyProtection="1">
      <alignment vertical="center"/>
    </xf>
    <xf numFmtId="169" fontId="1" fillId="12" borderId="0" xfId="5" applyNumberFormat="1" applyFill="1" applyAlignment="1" applyProtection="1">
      <alignment vertical="center"/>
    </xf>
    <xf numFmtId="0" fontId="8" fillId="0" borderId="1" xfId="0" applyFont="1" applyBorder="1" applyAlignment="1">
      <alignment horizontal="center" vertical="center" wrapText="1"/>
    </xf>
    <xf numFmtId="0" fontId="19" fillId="10" borderId="1" xfId="6" applyFont="1" applyFill="1" applyBorder="1" applyAlignment="1" applyProtection="1">
      <alignment vertical="center" wrapText="1"/>
    </xf>
    <xf numFmtId="0" fontId="19" fillId="9" borderId="1" xfId="6" applyFont="1" applyFill="1" applyBorder="1" applyAlignment="1" applyProtection="1">
      <alignment vertical="center" wrapText="1"/>
    </xf>
    <xf numFmtId="0" fontId="19" fillId="8" borderId="1" xfId="6" applyFont="1" applyFill="1" applyBorder="1" applyAlignment="1" applyProtection="1">
      <alignment vertical="center" wrapText="1"/>
    </xf>
    <xf numFmtId="0" fontId="19" fillId="7" borderId="1" xfId="6" applyFont="1" applyFill="1" applyBorder="1" applyAlignment="1" applyProtection="1">
      <alignment vertical="center" wrapText="1"/>
    </xf>
    <xf numFmtId="0" fontId="19" fillId="6" borderId="1" xfId="6" applyFont="1" applyFill="1" applyBorder="1" applyAlignment="1" applyProtection="1">
      <alignment vertical="center" wrapText="1"/>
    </xf>
    <xf numFmtId="165" fontId="6" fillId="0" borderId="16" xfId="0" applyNumberFormat="1" applyFont="1" applyBorder="1" applyAlignment="1">
      <alignment horizontal="center" wrapText="1"/>
    </xf>
    <xf numFmtId="0" fontId="11" fillId="2" borderId="1" xfId="4" applyFont="1" applyFill="1" applyBorder="1" applyAlignment="1">
      <alignment horizontal="left" vertical="center" wrapText="1" indent="1"/>
    </xf>
    <xf numFmtId="0" fontId="14" fillId="0" borderId="1" xfId="6" applyFont="1" applyFill="1" applyBorder="1" applyAlignment="1" applyProtection="1">
      <alignment horizontal="center" vertical="center" wrapText="1"/>
    </xf>
    <xf numFmtId="0" fontId="11" fillId="13" borderId="1" xfId="0" applyFont="1" applyFill="1" applyBorder="1" applyAlignment="1">
      <alignment horizontal="left" wrapText="1" indent="1"/>
    </xf>
    <xf numFmtId="0" fontId="11" fillId="13" borderId="6" xfId="6" applyFont="1" applyFill="1" applyBorder="1" applyAlignment="1" applyProtection="1">
      <alignment horizontal="left" vertical="center" indent="1"/>
    </xf>
    <xf numFmtId="0" fontId="14" fillId="0" borderId="1" xfId="0" applyFont="1" applyBorder="1" applyAlignment="1">
      <alignment horizontal="left"/>
    </xf>
    <xf numFmtId="0" fontId="11" fillId="13" borderId="1" xfId="0" applyFont="1" applyFill="1" applyBorder="1" applyAlignment="1">
      <alignment horizontal="left" wrapText="1"/>
    </xf>
    <xf numFmtId="0" fontId="6" fillId="0" borderId="1" xfId="4" applyFont="1" applyBorder="1" applyAlignment="1">
      <alignment horizontal="center" vertical="center"/>
    </xf>
    <xf numFmtId="165" fontId="6" fillId="0" borderId="1" xfId="4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165" fontId="14" fillId="0" borderId="1" xfId="1" applyFont="1" applyBorder="1" applyAlignment="1">
      <alignment horizontal="right"/>
    </xf>
    <xf numFmtId="165" fontId="14" fillId="0" borderId="30" xfId="1" applyFont="1" applyBorder="1" applyAlignment="1">
      <alignment horizontal="right"/>
    </xf>
    <xf numFmtId="165" fontId="14" fillId="0" borderId="30" xfId="1" applyFont="1" applyFill="1" applyBorder="1" applyAlignment="1">
      <alignment horizontal="right"/>
    </xf>
    <xf numFmtId="165" fontId="11" fillId="5" borderId="30" xfId="1" applyFont="1" applyFill="1" applyBorder="1" applyAlignment="1">
      <alignment horizontal="right"/>
    </xf>
    <xf numFmtId="0" fontId="14" fillId="0" borderId="6" xfId="0" applyFont="1" applyBorder="1" applyAlignment="1">
      <alignment horizontal="left"/>
    </xf>
    <xf numFmtId="166" fontId="11" fillId="0" borderId="9" xfId="5" applyNumberFormat="1" applyFont="1" applyBorder="1" applyAlignment="1" applyProtection="1">
      <alignment horizontal="center" vertical="center"/>
    </xf>
    <xf numFmtId="0" fontId="14" fillId="2" borderId="0" xfId="6" applyFont="1" applyFill="1" applyBorder="1" applyAlignment="1" applyProtection="1">
      <alignment horizontal="center" vertical="center" wrapText="1"/>
    </xf>
    <xf numFmtId="0" fontId="11" fillId="2" borderId="7" xfId="6" applyFont="1" applyFill="1" applyBorder="1" applyAlignment="1" applyProtection="1">
      <alignment horizontal="center" vertical="center"/>
    </xf>
    <xf numFmtId="164" fontId="14" fillId="0" borderId="31" xfId="6" applyNumberFormat="1" applyFont="1" applyFill="1" applyBorder="1" applyAlignment="1" applyProtection="1">
      <alignment horizontal="right" vertical="center"/>
    </xf>
    <xf numFmtId="0" fontId="27" fillId="0" borderId="1" xfId="0" applyFont="1" applyBorder="1" applyAlignment="1">
      <alignment vertical="top" wrapText="1"/>
    </xf>
    <xf numFmtId="165" fontId="14" fillId="0" borderId="1" xfId="1" applyFont="1" applyBorder="1" applyAlignment="1">
      <alignment horizontal="center" vertical="center"/>
    </xf>
    <xf numFmtId="165" fontId="14" fillId="0" borderId="30" xfId="6" applyNumberFormat="1" applyFont="1" applyBorder="1" applyAlignment="1" applyProtection="1">
      <alignment vertical="center"/>
    </xf>
    <xf numFmtId="165" fontId="14" fillId="0" borderId="1" xfId="6" applyNumberFormat="1" applyFont="1" applyBorder="1" applyAlignment="1" applyProtection="1">
      <alignment horizontal="center" vertical="center"/>
    </xf>
    <xf numFmtId="4" fontId="14" fillId="0" borderId="1" xfId="1" applyNumberFormat="1" applyFont="1" applyBorder="1" applyAlignment="1">
      <alignment horizontal="right"/>
    </xf>
    <xf numFmtId="0" fontId="14" fillId="0" borderId="0" xfId="6" applyFont="1" applyBorder="1" applyAlignment="1">
      <alignment vertical="center" wrapText="1"/>
    </xf>
    <xf numFmtId="0" fontId="11" fillId="2" borderId="1" xfId="4" applyFont="1" applyFill="1" applyBorder="1" applyAlignment="1">
      <alignment horizontal="left" vertical="top" wrapText="1" indent="1"/>
    </xf>
    <xf numFmtId="0" fontId="10" fillId="0" borderId="0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/>
    </xf>
    <xf numFmtId="165" fontId="9" fillId="0" borderId="8" xfId="0" applyNumberFormat="1" applyFont="1" applyFill="1" applyBorder="1" applyAlignment="1" applyProtection="1">
      <alignment horizontal="center" vertical="center" wrapText="1"/>
    </xf>
    <xf numFmtId="165" fontId="9" fillId="0" borderId="4" xfId="0" applyNumberFormat="1" applyFont="1" applyFill="1" applyBorder="1" applyAlignment="1" applyProtection="1">
      <alignment horizontal="center" vertical="center" wrapText="1"/>
    </xf>
    <xf numFmtId="165" fontId="9" fillId="0" borderId="12" xfId="0" applyNumberFormat="1" applyFont="1" applyFill="1" applyBorder="1" applyAlignment="1" applyProtection="1">
      <alignment horizontal="center" vertical="center" wrapText="1"/>
    </xf>
    <xf numFmtId="165" fontId="9" fillId="0" borderId="11" xfId="0" applyNumberFormat="1" applyFont="1" applyFill="1" applyBorder="1" applyAlignment="1" applyProtection="1">
      <alignment horizontal="center" vertical="center" wrapText="1"/>
    </xf>
    <xf numFmtId="165" fontId="9" fillId="0" borderId="27" xfId="0" applyNumberFormat="1" applyFont="1" applyFill="1" applyBorder="1" applyAlignment="1" applyProtection="1">
      <alignment horizontal="center" vertical="center" wrapText="1"/>
    </xf>
    <xf numFmtId="165" fontId="9" fillId="0" borderId="9" xfId="0" applyNumberFormat="1" applyFont="1" applyFill="1" applyBorder="1" applyAlignment="1" applyProtection="1">
      <alignment horizontal="center" vertical="center" wrapText="1"/>
    </xf>
    <xf numFmtId="0" fontId="14" fillId="0" borderId="6" xfId="4" applyFont="1" applyBorder="1" applyAlignment="1">
      <alignment horizontal="left" vertical="center" wrapText="1"/>
    </xf>
    <xf numFmtId="0" fontId="14" fillId="0" borderId="7" xfId="4" applyFont="1" applyBorder="1" applyAlignment="1">
      <alignment horizontal="left" vertical="center" wrapText="1"/>
    </xf>
    <xf numFmtId="0" fontId="14" fillId="0" borderId="2" xfId="4" applyFont="1" applyBorder="1" applyAlignment="1">
      <alignment horizontal="left" vertical="center" wrapText="1"/>
    </xf>
    <xf numFmtId="0" fontId="11" fillId="0" borderId="6" xfId="4" applyFont="1" applyBorder="1" applyAlignment="1">
      <alignment horizontal="left" vertical="center" wrapText="1" indent="1"/>
    </xf>
    <xf numFmtId="0" fontId="14" fillId="0" borderId="7" xfId="0" applyFont="1" applyBorder="1" applyAlignment="1">
      <alignment horizontal="left" vertical="center" wrapText="1" indent="1"/>
    </xf>
    <xf numFmtId="0" fontId="14" fillId="0" borderId="7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left" vertical="center" indent="1"/>
    </xf>
    <xf numFmtId="0" fontId="13" fillId="5" borderId="12" xfId="0" applyFont="1" applyFill="1" applyBorder="1" applyAlignment="1" applyProtection="1">
      <alignment horizontal="center" vertical="center" wrapText="1"/>
    </xf>
    <xf numFmtId="0" fontId="13" fillId="5" borderId="11" xfId="0" applyFont="1" applyFill="1" applyBorder="1" applyAlignment="1" applyProtection="1">
      <alignment horizontal="center" vertical="center" wrapText="1"/>
    </xf>
    <xf numFmtId="167" fontId="6" fillId="0" borderId="8" xfId="5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6" xfId="4" applyFont="1" applyBorder="1" applyAlignment="1">
      <alignment horizontal="left" vertical="center"/>
    </xf>
    <xf numFmtId="0" fontId="14" fillId="0" borderId="7" xfId="4" applyFont="1" applyBorder="1" applyAlignment="1">
      <alignment horizontal="left" vertical="center"/>
    </xf>
    <xf numFmtId="0" fontId="14" fillId="0" borderId="2" xfId="4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65" fontId="11" fillId="0" borderId="6" xfId="4" applyNumberFormat="1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1" fillId="0" borderId="6" xfId="0" applyNumberFormat="1" applyFont="1" applyBorder="1" applyAlignment="1" applyProtection="1">
      <alignment horizontal="left" vertical="center" wrapText="1" indent="2"/>
    </xf>
    <xf numFmtId="0" fontId="11" fillId="0" borderId="7" xfId="0" applyNumberFormat="1" applyFont="1" applyBorder="1" applyAlignment="1" applyProtection="1">
      <alignment horizontal="left" vertical="center" wrapText="1" indent="2"/>
    </xf>
    <xf numFmtId="0" fontId="11" fillId="0" borderId="2" xfId="0" applyNumberFormat="1" applyFont="1" applyBorder="1" applyAlignment="1" applyProtection="1">
      <alignment horizontal="left" vertical="center" wrapText="1" indent="2"/>
    </xf>
    <xf numFmtId="165" fontId="11" fillId="0" borderId="6" xfId="6" applyNumberFormat="1" applyFont="1" applyBorder="1" applyAlignment="1" applyProtection="1">
      <alignment horizontal="center" vertical="center"/>
    </xf>
    <xf numFmtId="165" fontId="11" fillId="0" borderId="2" xfId="6" applyNumberFormat="1" applyFont="1" applyBorder="1" applyAlignment="1" applyProtection="1">
      <alignment horizontal="center" vertical="center"/>
    </xf>
    <xf numFmtId="167" fontId="7" fillId="0" borderId="8" xfId="5" applyNumberFormat="1" applyFont="1" applyBorder="1" applyAlignment="1" applyProtection="1">
      <alignment horizontal="center" vertical="center" wrapText="1"/>
    </xf>
    <xf numFmtId="167" fontId="7" fillId="0" borderId="3" xfId="5" applyNumberFormat="1" applyFont="1" applyBorder="1" applyAlignment="1" applyProtection="1">
      <alignment horizontal="center" vertical="center" wrapText="1"/>
    </xf>
    <xf numFmtId="167" fontId="7" fillId="0" borderId="4" xfId="5" applyNumberFormat="1" applyFont="1" applyBorder="1" applyAlignment="1" applyProtection="1">
      <alignment horizontal="center" vertical="center" wrapText="1"/>
    </xf>
    <xf numFmtId="167" fontId="7" fillId="0" borderId="12" xfId="5" applyNumberFormat="1" applyFont="1" applyBorder="1" applyAlignment="1" applyProtection="1">
      <alignment horizontal="center" vertical="center" wrapText="1"/>
    </xf>
    <xf numFmtId="167" fontId="7" fillId="0" borderId="0" xfId="5" applyNumberFormat="1" applyFont="1" applyBorder="1" applyAlignment="1" applyProtection="1">
      <alignment horizontal="center" vertical="center" wrapText="1"/>
    </xf>
    <xf numFmtId="167" fontId="7" fillId="0" borderId="11" xfId="5" applyNumberFormat="1" applyFont="1" applyBorder="1" applyAlignment="1" applyProtection="1">
      <alignment horizontal="center" vertical="center" wrapText="1"/>
    </xf>
    <xf numFmtId="167" fontId="7" fillId="0" borderId="27" xfId="5" applyNumberFormat="1" applyFont="1" applyBorder="1" applyAlignment="1" applyProtection="1">
      <alignment horizontal="center" vertical="center" wrapText="1"/>
    </xf>
    <xf numFmtId="167" fontId="7" fillId="0" borderId="14" xfId="5" applyNumberFormat="1" applyFont="1" applyBorder="1" applyAlignment="1" applyProtection="1">
      <alignment horizontal="center" vertical="center" wrapText="1"/>
    </xf>
    <xf numFmtId="166" fontId="11" fillId="0" borderId="13" xfId="5" applyNumberFormat="1" applyFont="1" applyBorder="1" applyAlignment="1" applyProtection="1">
      <alignment horizontal="center" vertical="center"/>
    </xf>
    <xf numFmtId="166" fontId="11" fillId="0" borderId="35" xfId="5" applyNumberFormat="1" applyFont="1" applyBorder="1" applyAlignment="1" applyProtection="1">
      <alignment horizontal="center" vertical="center"/>
    </xf>
    <xf numFmtId="15" fontId="11" fillId="0" borderId="13" xfId="5" applyFont="1" applyBorder="1" applyAlignment="1" applyProtection="1">
      <alignment horizontal="center" vertical="center" wrapText="1"/>
    </xf>
    <xf numFmtId="15" fontId="11" fillId="0" borderId="35" xfId="5" applyFont="1" applyBorder="1" applyAlignment="1" applyProtection="1">
      <alignment horizontal="center" vertical="center" wrapText="1"/>
    </xf>
    <xf numFmtId="15" fontId="11" fillId="0" borderId="13" xfId="5" applyFont="1" applyBorder="1" applyAlignment="1" applyProtection="1">
      <alignment horizontal="center" vertical="center"/>
    </xf>
    <xf numFmtId="15" fontId="11" fillId="0" borderId="35" xfId="5" applyFont="1" applyBorder="1" applyAlignment="1" applyProtection="1">
      <alignment horizontal="center" vertical="center"/>
    </xf>
    <xf numFmtId="0" fontId="6" fillId="6" borderId="6" xfId="6" applyFont="1" applyFill="1" applyBorder="1" applyAlignment="1">
      <alignment horizontal="center" vertical="center"/>
    </xf>
    <xf numFmtId="0" fontId="6" fillId="6" borderId="7" xfId="6" applyFont="1" applyFill="1" applyBorder="1" applyAlignment="1">
      <alignment horizontal="center" vertical="center"/>
    </xf>
    <xf numFmtId="0" fontId="6" fillId="6" borderId="14" xfId="6" applyFont="1" applyFill="1" applyBorder="1" applyAlignment="1">
      <alignment horizontal="center" vertical="center"/>
    </xf>
    <xf numFmtId="0" fontId="6" fillId="6" borderId="9" xfId="6" applyFont="1" applyFill="1" applyBorder="1" applyAlignment="1">
      <alignment horizontal="center" vertical="center"/>
    </xf>
    <xf numFmtId="168" fontId="11" fillId="0" borderId="7" xfId="6" applyNumberFormat="1" applyFont="1" applyBorder="1" applyAlignment="1" applyProtection="1">
      <alignment horizontal="left" vertical="center" wrapText="1" indent="2"/>
    </xf>
    <xf numFmtId="168" fontId="11" fillId="0" borderId="2" xfId="6" applyNumberFormat="1" applyFont="1" applyBorder="1" applyAlignment="1" applyProtection="1">
      <alignment horizontal="left" vertical="center" wrapText="1" indent="2"/>
    </xf>
    <xf numFmtId="165" fontId="11" fillId="0" borderId="6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 applyProtection="1">
      <alignment horizontal="center" vertical="center" wrapText="1"/>
    </xf>
    <xf numFmtId="0" fontId="13" fillId="5" borderId="4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7" borderId="6" xfId="6" applyFont="1" applyFill="1" applyBorder="1" applyAlignment="1">
      <alignment horizontal="center" vertical="center"/>
    </xf>
    <xf numFmtId="0" fontId="6" fillId="7" borderId="7" xfId="6" applyFont="1" applyFill="1" applyBorder="1" applyAlignment="1">
      <alignment horizontal="center" vertical="center"/>
    </xf>
    <xf numFmtId="0" fontId="6" fillId="7" borderId="14" xfId="6" applyFont="1" applyFill="1" applyBorder="1" applyAlignment="1">
      <alignment horizontal="center" vertical="center"/>
    </xf>
    <xf numFmtId="0" fontId="6" fillId="7" borderId="9" xfId="6" applyFont="1" applyFill="1" applyBorder="1" applyAlignment="1">
      <alignment horizontal="center" vertical="center"/>
    </xf>
    <xf numFmtId="0" fontId="6" fillId="8" borderId="6" xfId="6" applyFont="1" applyFill="1" applyBorder="1" applyAlignment="1">
      <alignment horizontal="center" vertical="center"/>
    </xf>
    <xf numFmtId="0" fontId="6" fillId="8" borderId="7" xfId="6" applyFont="1" applyFill="1" applyBorder="1" applyAlignment="1">
      <alignment horizontal="center" vertical="center"/>
    </xf>
    <xf numFmtId="0" fontId="6" fillId="8" borderId="14" xfId="6" applyFont="1" applyFill="1" applyBorder="1" applyAlignment="1">
      <alignment horizontal="center" vertical="center"/>
    </xf>
    <xf numFmtId="0" fontId="6" fillId="8" borderId="9" xfId="6" applyFont="1" applyFill="1" applyBorder="1" applyAlignment="1">
      <alignment horizontal="center" vertical="center"/>
    </xf>
    <xf numFmtId="0" fontId="6" fillId="9" borderId="6" xfId="6" applyFont="1" applyFill="1" applyBorder="1" applyAlignment="1">
      <alignment horizontal="center" vertical="center"/>
    </xf>
    <xf numFmtId="0" fontId="6" fillId="9" borderId="7" xfId="6" applyFont="1" applyFill="1" applyBorder="1" applyAlignment="1">
      <alignment horizontal="center" vertical="center"/>
    </xf>
    <xf numFmtId="0" fontId="6" fillId="9" borderId="14" xfId="6" applyFont="1" applyFill="1" applyBorder="1" applyAlignment="1">
      <alignment horizontal="center" vertical="center"/>
    </xf>
    <xf numFmtId="0" fontId="6" fillId="9" borderId="9" xfId="6" applyFont="1" applyFill="1" applyBorder="1" applyAlignment="1">
      <alignment horizontal="center" vertical="center"/>
    </xf>
    <xf numFmtId="167" fontId="7" fillId="0" borderId="9" xfId="5" applyNumberFormat="1" applyFont="1" applyBorder="1" applyAlignment="1" applyProtection="1">
      <alignment horizontal="center" vertical="center" wrapText="1"/>
    </xf>
    <xf numFmtId="0" fontId="6" fillId="10" borderId="6" xfId="6" applyFont="1" applyFill="1" applyBorder="1" applyAlignment="1">
      <alignment horizontal="center" vertical="center"/>
    </xf>
    <xf numFmtId="0" fontId="6" fillId="10" borderId="7" xfId="6" applyFont="1" applyFill="1" applyBorder="1" applyAlignment="1">
      <alignment horizontal="center" vertical="center"/>
    </xf>
    <xf numFmtId="0" fontId="6" fillId="10" borderId="2" xfId="6" applyFont="1" applyFill="1" applyBorder="1" applyAlignment="1">
      <alignment horizontal="center" vertical="center"/>
    </xf>
  </cellXfs>
  <cellStyles count="7">
    <cellStyle name="Currency" xfId="1" builtinId="4"/>
    <cellStyle name="Currency 2" xfId="2"/>
    <cellStyle name="Normal" xfId="0" builtinId="0"/>
    <cellStyle name="Normal_21-02-2503-bid1" xfId="3"/>
    <cellStyle name="Normal_CLINSLINELIN" xfId="4"/>
    <cellStyle name="Normal_GEstSumB" xfId="5"/>
    <cellStyle name="Normal_GuardGEst" xfId="6"/>
  </cellStyles>
  <dxfs count="4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34395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34396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34397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34398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34399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9</xdr:col>
      <xdr:colOff>1285875</xdr:colOff>
      <xdr:row>3</xdr:row>
      <xdr:rowOff>9525</xdr:rowOff>
    </xdr:to>
    <xdr:pic>
      <xdr:nvPicPr>
        <xdr:cNvPr id="36996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1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2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3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4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5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9</xdr:col>
      <xdr:colOff>885825</xdr:colOff>
      <xdr:row>3</xdr:row>
      <xdr:rowOff>9525</xdr:rowOff>
    </xdr:to>
    <xdr:pic>
      <xdr:nvPicPr>
        <xdr:cNvPr id="29606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85725</xdr:rowOff>
    </xdr:from>
    <xdr:to>
      <xdr:col>14</xdr:col>
      <xdr:colOff>47625</xdr:colOff>
      <xdr:row>3</xdr:row>
      <xdr:rowOff>9525</xdr:rowOff>
    </xdr:to>
    <xdr:pic>
      <xdr:nvPicPr>
        <xdr:cNvPr id="46128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47625</xdr:colOff>
      <xdr:row>3</xdr:row>
      <xdr:rowOff>9525</xdr:rowOff>
    </xdr:to>
    <xdr:pic>
      <xdr:nvPicPr>
        <xdr:cNvPr id="46129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47625</xdr:colOff>
      <xdr:row>3</xdr:row>
      <xdr:rowOff>9525</xdr:rowOff>
    </xdr:to>
    <xdr:pic>
      <xdr:nvPicPr>
        <xdr:cNvPr id="46130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47625</xdr:colOff>
      <xdr:row>3</xdr:row>
      <xdr:rowOff>9525</xdr:rowOff>
    </xdr:to>
    <xdr:pic>
      <xdr:nvPicPr>
        <xdr:cNvPr id="46131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47625</xdr:colOff>
      <xdr:row>3</xdr:row>
      <xdr:rowOff>9525</xdr:rowOff>
    </xdr:to>
    <xdr:pic>
      <xdr:nvPicPr>
        <xdr:cNvPr id="46132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6133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6134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6135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6136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6137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10</xdr:col>
      <xdr:colOff>647700</xdr:colOff>
      <xdr:row>3</xdr:row>
      <xdr:rowOff>9525</xdr:rowOff>
    </xdr:to>
    <xdr:pic>
      <xdr:nvPicPr>
        <xdr:cNvPr id="36489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647700</xdr:colOff>
      <xdr:row>3</xdr:row>
      <xdr:rowOff>9525</xdr:rowOff>
    </xdr:to>
    <xdr:pic>
      <xdr:nvPicPr>
        <xdr:cNvPr id="36490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647700</xdr:colOff>
      <xdr:row>3</xdr:row>
      <xdr:rowOff>9525</xdr:rowOff>
    </xdr:to>
    <xdr:pic>
      <xdr:nvPicPr>
        <xdr:cNvPr id="36491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647700</xdr:colOff>
      <xdr:row>3</xdr:row>
      <xdr:rowOff>9525</xdr:rowOff>
    </xdr:to>
    <xdr:pic>
      <xdr:nvPicPr>
        <xdr:cNvPr id="36492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6493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6494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6495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6496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45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46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47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48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49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1</xdr:row>
      <xdr:rowOff>85725</xdr:rowOff>
    </xdr:from>
    <xdr:to>
      <xdr:col>11</xdr:col>
      <xdr:colOff>371475</xdr:colOff>
      <xdr:row>3</xdr:row>
      <xdr:rowOff>9525</xdr:rowOff>
    </xdr:to>
    <xdr:pic>
      <xdr:nvPicPr>
        <xdr:cNvPr id="42450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1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2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3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4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5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42456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85725</xdr:rowOff>
    </xdr:from>
    <xdr:to>
      <xdr:col>13</xdr:col>
      <xdr:colOff>1028700</xdr:colOff>
      <xdr:row>3</xdr:row>
      <xdr:rowOff>9525</xdr:rowOff>
    </xdr:to>
    <xdr:pic>
      <xdr:nvPicPr>
        <xdr:cNvPr id="40423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1028700</xdr:colOff>
      <xdr:row>3</xdr:row>
      <xdr:rowOff>9525</xdr:rowOff>
    </xdr:to>
    <xdr:pic>
      <xdr:nvPicPr>
        <xdr:cNvPr id="40424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1028700</xdr:colOff>
      <xdr:row>3</xdr:row>
      <xdr:rowOff>9525</xdr:rowOff>
    </xdr:to>
    <xdr:pic>
      <xdr:nvPicPr>
        <xdr:cNvPr id="40425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1028700</xdr:colOff>
      <xdr:row>3</xdr:row>
      <xdr:rowOff>9525</xdr:rowOff>
    </xdr:to>
    <xdr:pic>
      <xdr:nvPicPr>
        <xdr:cNvPr id="40426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1028700</xdr:colOff>
      <xdr:row>3</xdr:row>
      <xdr:rowOff>9525</xdr:rowOff>
    </xdr:to>
    <xdr:pic>
      <xdr:nvPicPr>
        <xdr:cNvPr id="40427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0428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0429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0430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0431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0432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4213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4214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4215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4216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4217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4218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4219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4220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2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3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4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5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6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257175</xdr:colOff>
      <xdr:row>3</xdr:row>
      <xdr:rowOff>9525</xdr:rowOff>
    </xdr:to>
    <xdr:pic>
      <xdr:nvPicPr>
        <xdr:cNvPr id="38677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78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79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80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81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82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8683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1442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1443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1444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1445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13</xdr:col>
      <xdr:colOff>1019175</xdr:colOff>
      <xdr:row>3</xdr:row>
      <xdr:rowOff>9525</xdr:rowOff>
    </xdr:to>
    <xdr:pic>
      <xdr:nvPicPr>
        <xdr:cNvPr id="41446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00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1447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1448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1449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1450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1451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5233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5234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5235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0</xdr:colOff>
      <xdr:row>3</xdr:row>
      <xdr:rowOff>9525</xdr:rowOff>
    </xdr:to>
    <xdr:pic>
      <xdr:nvPicPr>
        <xdr:cNvPr id="45236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5240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5237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5238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5239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45240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0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1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2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3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4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11</xdr:col>
      <xdr:colOff>266700</xdr:colOff>
      <xdr:row>3</xdr:row>
      <xdr:rowOff>9525</xdr:rowOff>
    </xdr:to>
    <xdr:pic>
      <xdr:nvPicPr>
        <xdr:cNvPr id="39695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850" y="257175"/>
          <a:ext cx="1409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696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697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698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699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700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9701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75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76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76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76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77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76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78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76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79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257175"/>
          <a:ext cx="1476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80" name="Picture 7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81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82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83" name="Picture 14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114300</xdr:colOff>
      <xdr:row>1</xdr:row>
      <xdr:rowOff>85725</xdr:rowOff>
    </xdr:from>
    <xdr:to>
      <xdr:col>14</xdr:col>
      <xdr:colOff>0</xdr:colOff>
      <xdr:row>3</xdr:row>
      <xdr:rowOff>9525</xdr:rowOff>
    </xdr:to>
    <xdr:pic>
      <xdr:nvPicPr>
        <xdr:cNvPr id="43284" name="Picture 15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1238" name="Picture 2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1239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1240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</xdr:row>
      <xdr:rowOff>85725</xdr:rowOff>
    </xdr:from>
    <xdr:to>
      <xdr:col>10</xdr:col>
      <xdr:colOff>523875</xdr:colOff>
      <xdr:row>3</xdr:row>
      <xdr:rowOff>9525</xdr:rowOff>
    </xdr:to>
    <xdr:pic>
      <xdr:nvPicPr>
        <xdr:cNvPr id="31241" name="Picture 49" descr="nv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57175"/>
          <a:ext cx="1285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19" name="Picture 2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20" name="Picture 3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21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22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23" name="Picture 18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1</xdr:row>
      <xdr:rowOff>85725</xdr:rowOff>
    </xdr:from>
    <xdr:to>
      <xdr:col>10</xdr:col>
      <xdr:colOff>0</xdr:colOff>
      <xdr:row>3</xdr:row>
      <xdr:rowOff>9525</xdr:rowOff>
    </xdr:to>
    <xdr:pic>
      <xdr:nvPicPr>
        <xdr:cNvPr id="32524" name="Picture 19" descr="nvf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257175"/>
          <a:ext cx="1362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270" wrap="square" lIns="0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270" wrap="square" lIns="0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O31" sqref="O31"/>
    </sheetView>
  </sheetViews>
  <sheetFormatPr defaultRowHeight="12.75" x14ac:dyDescent="0.2"/>
  <cols>
    <col min="1" max="1" width="10.28515625" style="84" customWidth="1"/>
    <col min="2" max="2" width="9.28515625" style="84" customWidth="1"/>
    <col min="3" max="3" width="20.28515625" style="84" customWidth="1"/>
    <col min="4" max="4" width="16.7109375" style="84" customWidth="1"/>
    <col min="5" max="5" width="2" style="84" customWidth="1"/>
    <col min="6" max="6" width="16.7109375" style="84" customWidth="1"/>
    <col min="7" max="7" width="2.7109375" style="84" customWidth="1"/>
    <col min="8" max="8" width="3.7109375" style="84" customWidth="1"/>
    <col min="9" max="9" width="16.7109375" style="84" customWidth="1"/>
    <col min="10" max="10" width="12.7109375" style="84" customWidth="1"/>
    <col min="11" max="11" width="0.42578125" style="84" customWidth="1"/>
    <col min="12" max="16384" width="9.140625" style="84"/>
  </cols>
  <sheetData>
    <row r="1" spans="1:10" ht="12.75" customHeight="1" x14ac:dyDescent="0.2">
      <c r="A1" s="82"/>
      <c r="B1" s="82"/>
      <c r="C1" s="82"/>
      <c r="D1" s="82"/>
      <c r="E1" s="82"/>
      <c r="F1" s="82"/>
      <c r="G1" s="82"/>
      <c r="H1" s="82"/>
      <c r="I1" s="82"/>
      <c r="J1" s="83"/>
    </row>
    <row r="2" spans="1:10" x14ac:dyDescent="0.2">
      <c r="A2" s="582" t="s">
        <v>170</v>
      </c>
      <c r="B2" s="582"/>
      <c r="C2" s="582"/>
      <c r="D2" s="582"/>
      <c r="E2" s="582"/>
      <c r="F2" s="582"/>
      <c r="G2" s="582"/>
      <c r="H2" s="582"/>
      <c r="I2" s="582"/>
      <c r="J2" s="582"/>
    </row>
    <row r="3" spans="1:10" x14ac:dyDescent="0.2">
      <c r="A3" s="582" t="s">
        <v>37</v>
      </c>
      <c r="B3" s="582"/>
      <c r="C3" s="582"/>
      <c r="D3" s="582"/>
      <c r="E3" s="582"/>
      <c r="F3" s="582"/>
      <c r="G3" s="582"/>
      <c r="H3" s="582"/>
      <c r="I3" s="582"/>
      <c r="J3" s="582"/>
    </row>
    <row r="4" spans="1:10" x14ac:dyDescent="0.2">
      <c r="A4" s="85"/>
      <c r="B4" s="86"/>
      <c r="C4" s="87"/>
      <c r="D4" s="87"/>
      <c r="E4" s="87"/>
      <c r="F4" s="87"/>
      <c r="G4" s="87"/>
      <c r="H4" s="87"/>
      <c r="I4" s="87"/>
      <c r="J4" s="71"/>
    </row>
    <row r="5" spans="1:10" x14ac:dyDescent="0.2">
      <c r="A5" s="85"/>
      <c r="B5" s="88"/>
      <c r="C5" s="72"/>
      <c r="D5" s="105"/>
      <c r="E5" s="89"/>
      <c r="F5" s="89"/>
      <c r="G5" s="89"/>
      <c r="H5" s="89"/>
      <c r="I5" s="72"/>
      <c r="J5" s="71"/>
    </row>
    <row r="6" spans="1:10" x14ac:dyDescent="0.2">
      <c r="A6" s="85"/>
      <c r="B6" s="71"/>
      <c r="C6" s="581"/>
      <c r="D6" s="581"/>
      <c r="E6" s="581"/>
      <c r="F6" s="581"/>
      <c r="G6" s="581"/>
      <c r="H6" s="581"/>
      <c r="I6" s="581"/>
      <c r="J6" s="581"/>
    </row>
    <row r="7" spans="1:10" x14ac:dyDescent="0.2">
      <c r="A7" s="85"/>
      <c r="B7" s="73"/>
      <c r="C7" s="90"/>
      <c r="D7" s="90"/>
      <c r="E7" s="90"/>
      <c r="F7" s="90"/>
      <c r="G7" s="90"/>
      <c r="H7" s="90"/>
      <c r="I7" s="90"/>
      <c r="J7" s="91"/>
    </row>
    <row r="8" spans="1:10" x14ac:dyDescent="0.2">
      <c r="A8" s="85"/>
      <c r="B8" s="73"/>
      <c r="C8" s="73"/>
      <c r="D8" s="73"/>
      <c r="E8" s="73"/>
      <c r="F8" s="73"/>
      <c r="G8" s="73"/>
      <c r="H8" s="73"/>
      <c r="I8" s="73"/>
      <c r="J8" s="71"/>
    </row>
    <row r="9" spans="1:10" ht="25.5" x14ac:dyDescent="0.2">
      <c r="A9" s="85"/>
      <c r="B9" s="73"/>
      <c r="C9" s="73"/>
      <c r="D9" s="553" t="s">
        <v>105</v>
      </c>
      <c r="E9" s="92"/>
      <c r="F9" s="553" t="s">
        <v>104</v>
      </c>
      <c r="G9" s="92"/>
      <c r="H9" s="92"/>
      <c r="I9" s="92"/>
      <c r="J9" s="71"/>
    </row>
    <row r="10" spans="1:10" x14ac:dyDescent="0.2">
      <c r="A10" s="85"/>
      <c r="B10" s="73"/>
      <c r="C10" s="73"/>
      <c r="D10" s="92"/>
      <c r="E10" s="92"/>
      <c r="F10" s="92"/>
      <c r="G10" s="92"/>
      <c r="H10" s="92"/>
      <c r="I10" s="92" t="s">
        <v>20</v>
      </c>
      <c r="J10" s="71"/>
    </row>
    <row r="11" spans="1:10" ht="6" customHeight="1" x14ac:dyDescent="0.2">
      <c r="A11" s="85"/>
      <c r="B11" s="73"/>
      <c r="C11" s="73"/>
      <c r="D11" s="73"/>
      <c r="E11" s="73"/>
      <c r="F11" s="73"/>
      <c r="G11" s="73"/>
      <c r="H11" s="73"/>
      <c r="I11" s="73"/>
      <c r="J11" s="71"/>
    </row>
    <row r="12" spans="1:10" ht="12.75" customHeight="1" x14ac:dyDescent="0.2">
      <c r="A12" s="85"/>
      <c r="B12" s="93" t="s">
        <v>21</v>
      </c>
      <c r="C12" s="73"/>
      <c r="D12" s="94">
        <f>Base!J8</f>
        <v>0</v>
      </c>
      <c r="E12" s="95"/>
      <c r="F12" s="96">
        <f>Base!J24</f>
        <v>0</v>
      </c>
      <c r="G12" s="96"/>
      <c r="H12" s="96"/>
      <c r="I12" s="96">
        <f>D12+F12</f>
        <v>0</v>
      </c>
      <c r="J12" s="71"/>
    </row>
    <row r="13" spans="1:10" ht="3.95" customHeight="1" x14ac:dyDescent="0.2">
      <c r="A13" s="85"/>
      <c r="B13" s="93"/>
      <c r="C13" s="73"/>
      <c r="D13" s="95"/>
      <c r="E13" s="95"/>
      <c r="F13" s="96"/>
      <c r="G13" s="96"/>
      <c r="H13" s="96"/>
      <c r="I13" s="96"/>
      <c r="J13" s="71"/>
    </row>
    <row r="14" spans="1:10" ht="12.75" customHeight="1" x14ac:dyDescent="0.2">
      <c r="A14" s="85"/>
      <c r="B14" s="93" t="s">
        <v>22</v>
      </c>
      <c r="C14" s="73"/>
      <c r="D14" s="94">
        <f>'OY1'!J8</f>
        <v>0</v>
      </c>
      <c r="E14" s="95"/>
      <c r="F14" s="96">
        <f>'OY1'!J24</f>
        <v>0</v>
      </c>
      <c r="G14" s="96"/>
      <c r="H14" s="96"/>
      <c r="I14" s="96">
        <f>D14+F14</f>
        <v>0</v>
      </c>
      <c r="J14" s="71"/>
    </row>
    <row r="15" spans="1:10" ht="3.95" customHeight="1" x14ac:dyDescent="0.2">
      <c r="A15" s="85"/>
      <c r="B15" s="93"/>
      <c r="C15" s="73"/>
      <c r="D15" s="95"/>
      <c r="E15" s="95"/>
      <c r="F15" s="96"/>
      <c r="G15" s="96"/>
      <c r="H15" s="96"/>
      <c r="I15" s="96"/>
      <c r="J15" s="71"/>
    </row>
    <row r="16" spans="1:10" x14ac:dyDescent="0.2">
      <c r="A16" s="85"/>
      <c r="B16" s="93" t="s">
        <v>23</v>
      </c>
      <c r="C16" s="73"/>
      <c r="D16" s="95">
        <f>'OY2'!J8</f>
        <v>0</v>
      </c>
      <c r="E16" s="95"/>
      <c r="F16" s="96">
        <f>'OY2'!J24</f>
        <v>0</v>
      </c>
      <c r="G16" s="96"/>
      <c r="H16" s="96"/>
      <c r="I16" s="96">
        <f>D16+F16</f>
        <v>0</v>
      </c>
      <c r="J16" s="71"/>
    </row>
    <row r="17" spans="1:12" ht="3.95" customHeight="1" x14ac:dyDescent="0.2">
      <c r="A17" s="85"/>
      <c r="B17" s="93"/>
      <c r="C17" s="73"/>
      <c r="D17" s="95"/>
      <c r="E17" s="95"/>
      <c r="F17" s="96"/>
      <c r="G17" s="96"/>
      <c r="H17" s="96"/>
      <c r="I17" s="96"/>
      <c r="J17" s="71"/>
    </row>
    <row r="18" spans="1:12" x14ac:dyDescent="0.2">
      <c r="A18" s="85"/>
      <c r="B18" s="93" t="s">
        <v>24</v>
      </c>
      <c r="C18" s="73"/>
      <c r="D18" s="413">
        <f>'OY3'!J8</f>
        <v>0</v>
      </c>
      <c r="E18" s="95"/>
      <c r="F18" s="415">
        <f>'OY3'!J24</f>
        <v>0</v>
      </c>
      <c r="G18" s="96"/>
      <c r="H18" s="96"/>
      <c r="I18" s="96">
        <f>D18+F18</f>
        <v>0</v>
      </c>
      <c r="J18" s="71"/>
    </row>
    <row r="19" spans="1:12" ht="18" customHeight="1" thickBot="1" x14ac:dyDescent="0.25">
      <c r="A19" s="85"/>
      <c r="B19" s="93" t="s">
        <v>74</v>
      </c>
      <c r="C19" s="71"/>
      <c r="D19" s="413">
        <f>'OY4'!J8</f>
        <v>0</v>
      </c>
      <c r="E19" s="95"/>
      <c r="F19" s="415">
        <f>'OY4'!J24</f>
        <v>0</v>
      </c>
      <c r="G19" s="96"/>
      <c r="H19" s="96"/>
      <c r="I19" s="96">
        <f>D19+F19</f>
        <v>0</v>
      </c>
      <c r="J19" s="71"/>
    </row>
    <row r="20" spans="1:12" ht="18.600000000000001" customHeight="1" thickBot="1" x14ac:dyDescent="0.25">
      <c r="A20" s="535" t="s">
        <v>36</v>
      </c>
      <c r="B20" s="93"/>
      <c r="C20" s="536"/>
      <c r="D20" s="537">
        <f>SUM(D12:D19)</f>
        <v>0</v>
      </c>
      <c r="E20" s="99"/>
      <c r="F20" s="537">
        <f>SUM(F12:F19)</f>
        <v>0</v>
      </c>
      <c r="G20" s="104"/>
      <c r="H20" s="98"/>
      <c r="I20" s="417">
        <f>SUM(I12:I19)</f>
        <v>0</v>
      </c>
      <c r="J20" s="71"/>
    </row>
    <row r="21" spans="1:12" ht="3.95" customHeight="1" x14ac:dyDescent="0.2">
      <c r="A21" s="85"/>
      <c r="B21" s="93"/>
      <c r="C21" s="73"/>
      <c r="D21" s="414"/>
      <c r="E21" s="95"/>
      <c r="F21" s="416"/>
      <c r="G21" s="96"/>
      <c r="H21" s="96"/>
      <c r="I21" s="416"/>
      <c r="J21" s="71"/>
    </row>
    <row r="22" spans="1:12" ht="12.75" customHeight="1" x14ac:dyDescent="0.2">
      <c r="A22" s="85"/>
      <c r="B22" s="93" t="s">
        <v>13</v>
      </c>
      <c r="C22" s="73"/>
      <c r="D22" s="94" t="s">
        <v>13</v>
      </c>
      <c r="E22" s="95"/>
      <c r="F22" s="96" t="s">
        <v>13</v>
      </c>
      <c r="G22" s="96"/>
      <c r="H22" s="96"/>
      <c r="I22" s="96"/>
      <c r="J22" s="71"/>
    </row>
    <row r="23" spans="1:12" ht="3.95" customHeight="1" x14ac:dyDescent="0.2">
      <c r="A23" s="85"/>
      <c r="B23" s="93"/>
      <c r="C23" s="73"/>
      <c r="D23" s="95" t="s">
        <v>13</v>
      </c>
      <c r="E23" s="95"/>
      <c r="F23" s="96" t="s">
        <v>13</v>
      </c>
      <c r="G23" s="96"/>
      <c r="H23" s="96"/>
      <c r="I23" s="96"/>
      <c r="J23" s="71"/>
    </row>
    <row r="24" spans="1:12" x14ac:dyDescent="0.2">
      <c r="A24" s="85"/>
      <c r="B24" s="93" t="s">
        <v>13</v>
      </c>
      <c r="C24" s="73"/>
      <c r="D24" s="95" t="s">
        <v>13</v>
      </c>
      <c r="E24" s="95"/>
      <c r="F24" s="96" t="s">
        <v>13</v>
      </c>
      <c r="G24" s="96"/>
      <c r="H24" s="96"/>
      <c r="I24" s="96" t="s">
        <v>13</v>
      </c>
      <c r="J24" s="71"/>
    </row>
    <row r="25" spans="1:12" ht="3.95" customHeight="1" x14ac:dyDescent="0.2">
      <c r="A25" s="85"/>
      <c r="B25" s="93"/>
      <c r="C25" s="73"/>
      <c r="D25" s="95" t="s">
        <v>13</v>
      </c>
      <c r="E25" s="95"/>
      <c r="F25" s="96" t="s">
        <v>13</v>
      </c>
      <c r="G25" s="96"/>
      <c r="H25" s="96"/>
      <c r="I25" s="96"/>
      <c r="J25" s="71"/>
    </row>
    <row r="26" spans="1:12" x14ac:dyDescent="0.2">
      <c r="A26" s="85"/>
      <c r="B26" s="93" t="s">
        <v>13</v>
      </c>
      <c r="C26" s="73"/>
      <c r="D26" s="97" t="s">
        <v>13</v>
      </c>
      <c r="E26" s="96"/>
      <c r="F26" s="96" t="s">
        <v>13</v>
      </c>
      <c r="G26" s="96"/>
      <c r="H26" s="96"/>
      <c r="I26" s="96" t="s">
        <v>13</v>
      </c>
      <c r="J26" s="74"/>
    </row>
    <row r="27" spans="1:12" ht="8.1" customHeight="1" x14ac:dyDescent="0.2">
      <c r="A27" s="85"/>
      <c r="B27" s="73"/>
      <c r="C27" s="73"/>
      <c r="D27" s="73"/>
      <c r="E27" s="73"/>
      <c r="F27" s="73"/>
      <c r="G27" s="73"/>
      <c r="H27" s="73"/>
      <c r="I27" s="73"/>
      <c r="J27" s="71"/>
      <c r="L27" s="100"/>
    </row>
    <row r="28" spans="1:12" x14ac:dyDescent="0.2">
      <c r="A28" s="85"/>
      <c r="B28" s="73"/>
      <c r="C28" s="73"/>
      <c r="D28" s="73"/>
      <c r="E28" s="73"/>
      <c r="F28" s="73"/>
      <c r="G28" s="73"/>
      <c r="H28" s="73"/>
      <c r="I28" s="73"/>
      <c r="J28" s="71"/>
      <c r="K28" s="100"/>
      <c r="L28" s="100"/>
    </row>
    <row r="29" spans="1:12" x14ac:dyDescent="0.2">
      <c r="A29" s="85"/>
      <c r="B29" s="73"/>
      <c r="C29" s="73"/>
      <c r="D29" s="73"/>
      <c r="E29" s="73"/>
      <c r="F29" s="73"/>
      <c r="G29" s="73"/>
      <c r="H29" s="73"/>
      <c r="I29" s="73"/>
      <c r="J29" s="71"/>
      <c r="K29" s="100"/>
      <c r="L29" s="100"/>
    </row>
    <row r="30" spans="1:12" x14ac:dyDescent="0.2">
      <c r="A30" s="85"/>
      <c r="B30" s="86"/>
      <c r="C30" s="86"/>
      <c r="D30" s="86"/>
      <c r="E30" s="86"/>
      <c r="F30" s="86"/>
      <c r="G30" s="86"/>
      <c r="H30" s="86"/>
      <c r="I30" s="86"/>
      <c r="J30" s="71"/>
      <c r="K30" s="100"/>
      <c r="L30" s="100"/>
    </row>
    <row r="31" spans="1:12" x14ac:dyDescent="0.2">
      <c r="A31" s="101"/>
      <c r="B31" s="102"/>
      <c r="C31" s="102"/>
      <c r="D31" s="102"/>
      <c r="E31" s="102"/>
      <c r="F31" s="102"/>
      <c r="G31" s="102"/>
      <c r="H31" s="102"/>
      <c r="I31" s="102"/>
      <c r="J31" s="74"/>
      <c r="K31" s="100"/>
      <c r="L31" s="100"/>
    </row>
    <row r="32" spans="1:12" x14ac:dyDescent="0.2">
      <c r="A32" s="101"/>
      <c r="B32" s="75"/>
      <c r="C32" s="75"/>
      <c r="D32" s="75"/>
      <c r="E32" s="75"/>
      <c r="F32" s="75"/>
      <c r="G32" s="75"/>
      <c r="H32" s="75"/>
      <c r="I32" s="75"/>
      <c r="J32" s="74"/>
      <c r="K32" s="100"/>
      <c r="L32" s="100"/>
    </row>
    <row r="33" spans="1:12" x14ac:dyDescent="0.2">
      <c r="A33" s="101"/>
      <c r="B33" s="75"/>
      <c r="C33" s="75"/>
      <c r="D33" s="75"/>
      <c r="E33" s="75"/>
      <c r="F33" s="75"/>
      <c r="G33" s="75"/>
      <c r="H33" s="75"/>
      <c r="I33" s="75"/>
      <c r="J33" s="74"/>
      <c r="K33" s="100"/>
      <c r="L33" s="100"/>
    </row>
    <row r="34" spans="1:12" s="100" customFormat="1" ht="12.75" customHeight="1" x14ac:dyDescent="0.2">
      <c r="A34" s="101"/>
      <c r="B34" s="75"/>
      <c r="C34" s="75"/>
      <c r="D34" s="75"/>
      <c r="E34" s="75"/>
      <c r="F34" s="75"/>
      <c r="G34" s="75"/>
      <c r="H34" s="75"/>
      <c r="I34" s="75"/>
      <c r="J34" s="74"/>
    </row>
    <row r="35" spans="1:12" s="100" customFormat="1" ht="14.1" customHeight="1" x14ac:dyDescent="0.2">
      <c r="A35" s="101"/>
      <c r="B35" s="75"/>
      <c r="C35" s="75"/>
      <c r="D35" s="75"/>
      <c r="E35" s="75"/>
      <c r="F35" s="75"/>
      <c r="G35" s="75"/>
      <c r="H35" s="75"/>
      <c r="I35" s="75"/>
      <c r="J35" s="74"/>
    </row>
    <row r="36" spans="1:12" ht="12.75" customHeight="1" x14ac:dyDescent="0.2">
      <c r="A36" s="101"/>
      <c r="B36" s="75"/>
      <c r="C36" s="75"/>
      <c r="D36" s="75"/>
      <c r="E36" s="75"/>
      <c r="F36" s="75"/>
      <c r="G36" s="75"/>
      <c r="H36" s="75"/>
      <c r="I36" s="75"/>
      <c r="J36" s="74"/>
      <c r="K36" s="100"/>
      <c r="L36" s="100"/>
    </row>
    <row r="37" spans="1:12" ht="12.75" customHeight="1" x14ac:dyDescent="0.2">
      <c r="A37" s="101"/>
      <c r="B37" s="75"/>
      <c r="C37" s="75"/>
      <c r="D37" s="75"/>
      <c r="E37" s="75"/>
      <c r="F37" s="75"/>
      <c r="G37" s="75"/>
      <c r="H37" s="75"/>
      <c r="I37" s="75"/>
      <c r="J37" s="74"/>
      <c r="K37" s="100"/>
      <c r="L37" s="100"/>
    </row>
    <row r="38" spans="1:12" x14ac:dyDescent="0.2">
      <c r="A38" s="101"/>
      <c r="B38" s="75"/>
      <c r="C38" s="75"/>
      <c r="D38" s="75"/>
      <c r="E38" s="75"/>
      <c r="F38" s="75"/>
      <c r="G38" s="75"/>
      <c r="H38" s="75"/>
      <c r="I38" s="75"/>
      <c r="J38" s="74"/>
      <c r="L38" s="100"/>
    </row>
    <row r="39" spans="1:12" x14ac:dyDescent="0.2">
      <c r="A39" s="101"/>
      <c r="B39" s="75"/>
      <c r="C39" s="75"/>
      <c r="D39" s="75"/>
      <c r="E39" s="75"/>
      <c r="F39" s="75"/>
      <c r="G39" s="75"/>
      <c r="H39" s="75"/>
      <c r="I39" s="75"/>
      <c r="J39" s="74"/>
    </row>
    <row r="40" spans="1:12" x14ac:dyDescent="0.2">
      <c r="A40" s="101"/>
      <c r="B40" s="75"/>
      <c r="C40" s="75"/>
      <c r="D40" s="75"/>
      <c r="E40" s="75"/>
      <c r="F40" s="75"/>
      <c r="G40" s="75"/>
      <c r="H40" s="75"/>
      <c r="I40" s="75"/>
      <c r="J40" s="74"/>
    </row>
    <row r="41" spans="1:12" x14ac:dyDescent="0.2">
      <c r="A41" s="101"/>
      <c r="B41" s="75"/>
      <c r="C41" s="75"/>
      <c r="D41" s="75"/>
      <c r="E41" s="75"/>
      <c r="F41" s="75"/>
      <c r="G41" s="75"/>
      <c r="H41" s="75"/>
      <c r="I41" s="75"/>
      <c r="J41" s="74"/>
    </row>
    <row r="42" spans="1:12" x14ac:dyDescent="0.2">
      <c r="A42" s="101"/>
      <c r="B42" s="75"/>
      <c r="C42" s="75"/>
      <c r="D42" s="75"/>
      <c r="E42" s="75"/>
      <c r="F42" s="75"/>
      <c r="G42" s="75"/>
      <c r="H42" s="75"/>
      <c r="I42" s="75"/>
      <c r="J42" s="74"/>
    </row>
    <row r="43" spans="1:12" x14ac:dyDescent="0.2">
      <c r="A43" s="101"/>
      <c r="B43" s="75"/>
      <c r="C43" s="75"/>
      <c r="D43" s="75"/>
      <c r="E43" s="75"/>
      <c r="F43" s="75"/>
      <c r="G43" s="75"/>
      <c r="H43" s="75"/>
      <c r="I43" s="75"/>
      <c r="J43" s="74"/>
    </row>
    <row r="44" spans="1:12" x14ac:dyDescent="0.2">
      <c r="A44" s="101"/>
      <c r="B44" s="75"/>
      <c r="C44" s="75"/>
      <c r="D44" s="75"/>
      <c r="E44" s="75"/>
      <c r="F44" s="75"/>
      <c r="G44" s="75"/>
      <c r="H44" s="75"/>
      <c r="I44" s="75"/>
      <c r="J44" s="74"/>
    </row>
    <row r="45" spans="1:12" ht="0.95" customHeight="1" x14ac:dyDescent="0.2">
      <c r="K45" s="103"/>
    </row>
  </sheetData>
  <mergeCells count="3">
    <mergeCell ref="C6:J6"/>
    <mergeCell ref="A2:J2"/>
    <mergeCell ref="A3:J3"/>
  </mergeCells>
  <pageMargins left="0.7" right="0.7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26"/>
  <sheetViews>
    <sheetView showGridLines="0" zoomScaleNormal="100" workbookViewId="0">
      <pane ySplit="7" topLeftCell="A29" activePane="bottomLeft" state="frozen"/>
      <selection activeCell="D17" sqref="D17:I17"/>
      <selection pane="bottomLeft" activeCell="J8" sqref="J8"/>
    </sheetView>
  </sheetViews>
  <sheetFormatPr defaultColWidth="11.42578125" defaultRowHeight="12.75" x14ac:dyDescent="0.2"/>
  <cols>
    <col min="1" max="1" width="2.7109375" style="66" customWidth="1"/>
    <col min="2" max="2" width="4.140625" style="53" hidden="1" customWidth="1"/>
    <col min="3" max="3" width="10.28515625" style="49" customWidth="1"/>
    <col min="4" max="4" width="8.5703125" style="67" customWidth="1"/>
    <col min="5" max="5" width="3.85546875" style="68" bestFit="1" customWidth="1"/>
    <col min="6" max="6" width="47.7109375" style="49" customWidth="1"/>
    <col min="7" max="7" width="4.7109375" style="69" customWidth="1"/>
    <col min="8" max="8" width="6.7109375" style="69" customWidth="1"/>
    <col min="9" max="9" width="36.85546875" style="70" customWidth="1"/>
    <col min="10" max="10" width="15.7109375" style="70" customWidth="1"/>
    <col min="11" max="11" width="3" style="66" hidden="1" customWidth="1"/>
    <col min="12" max="12" width="2.7109375" style="53" customWidth="1"/>
    <col min="13" max="13" width="5.7109375" style="49" customWidth="1"/>
    <col min="14" max="14" width="16.42578125" style="49" customWidth="1"/>
    <col min="15" max="15" width="2.7109375" style="49" customWidth="1"/>
    <col min="16" max="16" width="19.7109375" style="49" customWidth="1"/>
    <col min="17" max="17" width="19.140625" style="49" customWidth="1"/>
    <col min="18" max="16384" width="11.42578125" style="49"/>
  </cols>
  <sheetData>
    <row r="1" spans="1:22" ht="13.5" thickBot="1" x14ac:dyDescent="0.25">
      <c r="A1" s="115"/>
      <c r="B1" s="116"/>
      <c r="C1" s="116"/>
      <c r="D1" s="117"/>
      <c r="E1" s="118"/>
      <c r="F1" s="116"/>
      <c r="G1" s="119"/>
      <c r="H1" s="119"/>
      <c r="I1" s="120"/>
      <c r="J1" s="120"/>
      <c r="K1" s="116"/>
      <c r="L1" s="121"/>
      <c r="M1" s="122"/>
      <c r="N1" s="122"/>
      <c r="O1" s="147"/>
      <c r="P1" s="540"/>
      <c r="Q1" s="540"/>
    </row>
    <row r="2" spans="1:22" s="6" customFormat="1" ht="12.75" customHeight="1" x14ac:dyDescent="0.2">
      <c r="A2" s="123"/>
      <c r="B2" s="50"/>
      <c r="C2" s="598" t="s">
        <v>171</v>
      </c>
      <c r="D2" s="599"/>
      <c r="E2" s="599"/>
      <c r="F2" s="599"/>
      <c r="G2" s="599"/>
      <c r="H2" s="599"/>
      <c r="I2" s="599"/>
      <c r="J2" s="600"/>
      <c r="K2" s="51"/>
      <c r="L2" s="123"/>
      <c r="M2" s="583" t="s">
        <v>25</v>
      </c>
      <c r="N2" s="584"/>
      <c r="O2" s="148"/>
      <c r="P2" s="111"/>
      <c r="Q2" s="112"/>
      <c r="R2" s="110"/>
      <c r="S2" s="110"/>
      <c r="T2" s="110"/>
    </row>
    <row r="3" spans="1:22" s="6" customFormat="1" ht="12.75" customHeight="1" x14ac:dyDescent="0.2">
      <c r="A3" s="123"/>
      <c r="B3" s="52"/>
      <c r="C3" s="601"/>
      <c r="D3" s="602"/>
      <c r="E3" s="602"/>
      <c r="F3" s="602"/>
      <c r="G3" s="602"/>
      <c r="H3" s="602"/>
      <c r="I3" s="602"/>
      <c r="J3" s="603"/>
      <c r="K3" s="51"/>
      <c r="L3" s="123"/>
      <c r="M3" s="585"/>
      <c r="N3" s="586"/>
      <c r="O3" s="148"/>
      <c r="P3" s="111"/>
      <c r="Q3" s="112"/>
      <c r="R3" s="110"/>
      <c r="S3" s="110"/>
      <c r="T3" s="110"/>
    </row>
    <row r="4" spans="1:22" s="6" customFormat="1" x14ac:dyDescent="0.2">
      <c r="A4" s="123"/>
      <c r="B4" s="52"/>
      <c r="C4" s="601"/>
      <c r="D4" s="602"/>
      <c r="E4" s="602"/>
      <c r="F4" s="602"/>
      <c r="G4" s="602"/>
      <c r="H4" s="602"/>
      <c r="I4" s="602"/>
      <c r="J4" s="603"/>
      <c r="K4" s="51"/>
      <c r="L4" s="123"/>
      <c r="M4" s="585"/>
      <c r="N4" s="586"/>
      <c r="O4" s="148"/>
      <c r="P4" s="111"/>
      <c r="Q4" s="112"/>
      <c r="R4" s="110"/>
      <c r="S4" s="110"/>
      <c r="T4" s="110"/>
    </row>
    <row r="5" spans="1:22" s="6" customFormat="1" ht="12.75" customHeight="1" x14ac:dyDescent="0.2">
      <c r="A5" s="123"/>
      <c r="B5" s="52"/>
      <c r="C5" s="601"/>
      <c r="D5" s="602"/>
      <c r="E5" s="602"/>
      <c r="F5" s="602"/>
      <c r="G5" s="602"/>
      <c r="H5" s="602"/>
      <c r="I5" s="602"/>
      <c r="J5" s="603"/>
      <c r="K5" s="51"/>
      <c r="L5" s="123"/>
      <c r="M5" s="585"/>
      <c r="N5" s="586"/>
      <c r="O5" s="148"/>
      <c r="P5" s="111"/>
      <c r="Q5" s="112"/>
      <c r="R5" s="110"/>
      <c r="S5" s="110"/>
      <c r="T5" s="110"/>
    </row>
    <row r="6" spans="1:22" ht="30" customHeight="1" x14ac:dyDescent="0.2">
      <c r="A6" s="123"/>
      <c r="C6" s="560" t="s">
        <v>7</v>
      </c>
      <c r="D6" s="605" t="s">
        <v>8</v>
      </c>
      <c r="E6" s="606"/>
      <c r="F6" s="604" t="s">
        <v>9</v>
      </c>
      <c r="G6" s="604"/>
      <c r="H6" s="604"/>
      <c r="I6" s="604"/>
      <c r="J6" s="561" t="s">
        <v>10</v>
      </c>
      <c r="K6" s="49"/>
      <c r="L6" s="123"/>
      <c r="M6" s="587"/>
      <c r="N6" s="588"/>
      <c r="O6" s="148"/>
    </row>
    <row r="7" spans="1:22" ht="12.75" customHeight="1" x14ac:dyDescent="0.2">
      <c r="A7" s="124"/>
      <c r="B7" s="116"/>
      <c r="C7" s="138"/>
      <c r="D7" s="139"/>
      <c r="E7" s="140"/>
      <c r="F7" s="141"/>
      <c r="G7" s="142"/>
      <c r="H7" s="142"/>
      <c r="I7" s="143" t="s">
        <v>13</v>
      </c>
      <c r="J7" s="143"/>
      <c r="K7" s="116"/>
      <c r="L7" s="123"/>
      <c r="M7" s="144"/>
      <c r="N7" s="144"/>
      <c r="O7" s="148"/>
    </row>
    <row r="8" spans="1:22" s="57" customFormat="1" ht="41.1" customHeight="1" x14ac:dyDescent="0.2">
      <c r="A8" s="125"/>
      <c r="B8" s="54"/>
      <c r="C8" s="54"/>
      <c r="D8" s="592" t="s">
        <v>106</v>
      </c>
      <c r="E8" s="593"/>
      <c r="F8" s="593"/>
      <c r="G8" s="594"/>
      <c r="H8" s="594"/>
      <c r="I8" s="595"/>
      <c r="J8" s="55">
        <f>SUM(J9,J15,J16,J17,J18,J20,J21,J23)</f>
        <v>0</v>
      </c>
      <c r="K8" s="56"/>
      <c r="L8" s="145"/>
      <c r="M8" s="596"/>
      <c r="N8" s="597"/>
      <c r="O8" s="145"/>
      <c r="P8" s="69"/>
      <c r="Q8" s="69"/>
      <c r="R8" s="69"/>
      <c r="S8" s="69"/>
      <c r="T8" s="69"/>
    </row>
    <row r="9" spans="1:22" s="57" customFormat="1" ht="32.1" customHeight="1" x14ac:dyDescent="0.2">
      <c r="A9" s="125"/>
      <c r="B9" s="54"/>
      <c r="C9" s="54" t="s">
        <v>160</v>
      </c>
      <c r="D9" s="592" t="s">
        <v>107</v>
      </c>
      <c r="E9" s="593"/>
      <c r="F9" s="593"/>
      <c r="G9" s="594"/>
      <c r="H9" s="594"/>
      <c r="I9" s="595"/>
      <c r="J9" s="55">
        <f>SUM(J10:J14)</f>
        <v>0</v>
      </c>
      <c r="K9" s="56"/>
      <c r="L9" s="145"/>
      <c r="M9" s="596"/>
      <c r="N9" s="597"/>
      <c r="O9" s="145"/>
      <c r="P9" s="69"/>
      <c r="Q9" s="69"/>
      <c r="R9" s="69"/>
      <c r="S9" s="69"/>
      <c r="T9" s="69"/>
    </row>
    <row r="10" spans="1:22" s="62" customFormat="1" ht="32.1" customHeight="1" x14ac:dyDescent="0.2">
      <c r="A10" s="126"/>
      <c r="B10" s="59"/>
      <c r="C10" s="59"/>
      <c r="D10" s="60" t="s">
        <v>8</v>
      </c>
      <c r="E10" s="80" t="s">
        <v>11</v>
      </c>
      <c r="F10" s="589" t="s">
        <v>39</v>
      </c>
      <c r="G10" s="590"/>
      <c r="H10" s="590"/>
      <c r="I10" s="591"/>
      <c r="J10" s="58">
        <f>ExA!H16</f>
        <v>0</v>
      </c>
      <c r="L10" s="146"/>
      <c r="M10" s="596"/>
      <c r="N10" s="597"/>
      <c r="O10" s="146"/>
      <c r="P10" s="113"/>
      <c r="Q10" s="113"/>
      <c r="R10" s="113"/>
      <c r="S10" s="113"/>
      <c r="T10" s="113"/>
      <c r="U10" s="113"/>
      <c r="V10" s="113"/>
    </row>
    <row r="11" spans="1:22" s="62" customFormat="1" ht="32.1" customHeight="1" x14ac:dyDescent="0.2">
      <c r="A11" s="126"/>
      <c r="B11" s="59"/>
      <c r="C11" s="59"/>
      <c r="D11" s="60" t="s">
        <v>8</v>
      </c>
      <c r="E11" s="80" t="s">
        <v>16</v>
      </c>
      <c r="F11" s="589" t="s">
        <v>40</v>
      </c>
      <c r="G11" s="590"/>
      <c r="H11" s="590"/>
      <c r="I11" s="591"/>
      <c r="J11" s="58">
        <f>ExA!H28</f>
        <v>0</v>
      </c>
      <c r="L11" s="146"/>
      <c r="M11" s="596"/>
      <c r="N11" s="597"/>
      <c r="O11" s="146"/>
      <c r="P11" s="113"/>
      <c r="Q11" s="113"/>
      <c r="R11" s="113"/>
      <c r="S11" s="113"/>
      <c r="T11" s="113"/>
      <c r="U11" s="113"/>
      <c r="V11" s="113"/>
    </row>
    <row r="12" spans="1:22" s="64" customFormat="1" ht="32.1" customHeight="1" x14ac:dyDescent="0.2">
      <c r="A12" s="127"/>
      <c r="B12" s="63"/>
      <c r="C12" s="63"/>
      <c r="D12" s="60" t="s">
        <v>8</v>
      </c>
      <c r="E12" s="80" t="s">
        <v>17</v>
      </c>
      <c r="F12" s="589" t="s">
        <v>82</v>
      </c>
      <c r="G12" s="590"/>
      <c r="H12" s="590"/>
      <c r="I12" s="591"/>
      <c r="J12" s="58">
        <f>ExA!H35</f>
        <v>0</v>
      </c>
      <c r="L12" s="123"/>
      <c r="M12" s="596"/>
      <c r="N12" s="597"/>
      <c r="O12" s="123"/>
      <c r="P12" s="49"/>
      <c r="Q12" s="49"/>
      <c r="R12" s="49"/>
      <c r="S12" s="49"/>
      <c r="T12" s="49"/>
      <c r="U12" s="49"/>
      <c r="V12" s="49"/>
    </row>
    <row r="13" spans="1:22" s="64" customFormat="1" ht="32.1" customHeight="1" x14ac:dyDescent="0.2">
      <c r="A13" s="127"/>
      <c r="B13" s="63"/>
      <c r="C13" s="63"/>
      <c r="D13" s="60" t="s">
        <v>8</v>
      </c>
      <c r="E13" s="80" t="s">
        <v>18</v>
      </c>
      <c r="F13" s="589" t="s">
        <v>83</v>
      </c>
      <c r="G13" s="590"/>
      <c r="H13" s="590"/>
      <c r="I13" s="591"/>
      <c r="J13" s="58">
        <f>ExA!H39</f>
        <v>0</v>
      </c>
      <c r="L13" s="123"/>
      <c r="M13" s="596"/>
      <c r="N13" s="597"/>
      <c r="O13" s="123"/>
      <c r="P13" s="49"/>
      <c r="Q13" s="49"/>
      <c r="R13" s="49"/>
      <c r="S13" s="49"/>
      <c r="T13" s="49"/>
      <c r="U13" s="49"/>
      <c r="V13" s="49"/>
    </row>
    <row r="14" spans="1:22" s="1" customFormat="1" ht="32.1" customHeight="1" x14ac:dyDescent="0.2">
      <c r="A14" s="128"/>
      <c r="B14" s="2"/>
      <c r="C14" s="79"/>
      <c r="D14" s="60" t="s">
        <v>8</v>
      </c>
      <c r="E14" s="81" t="s">
        <v>19</v>
      </c>
      <c r="F14" s="589" t="s">
        <v>38</v>
      </c>
      <c r="G14" s="590"/>
      <c r="H14" s="590"/>
      <c r="I14" s="591"/>
      <c r="J14" s="58">
        <f>ExA!H46</f>
        <v>0</v>
      </c>
      <c r="L14" s="128"/>
      <c r="M14" s="596"/>
      <c r="N14" s="597"/>
      <c r="O14" s="128"/>
      <c r="P14" s="114"/>
      <c r="Q14" s="114"/>
      <c r="R14" s="114"/>
      <c r="S14" s="114"/>
      <c r="T14" s="114"/>
      <c r="U14" s="114"/>
      <c r="V14" s="114"/>
    </row>
    <row r="15" spans="1:22" s="1" customFormat="1" ht="32.1" customHeight="1" x14ac:dyDescent="0.2">
      <c r="A15" s="128"/>
      <c r="B15" s="2"/>
      <c r="C15" s="54" t="s">
        <v>160</v>
      </c>
      <c r="D15" s="592" t="s">
        <v>108</v>
      </c>
      <c r="E15" s="593"/>
      <c r="F15" s="593"/>
      <c r="G15" s="594"/>
      <c r="H15" s="594"/>
      <c r="I15" s="595"/>
      <c r="J15" s="55">
        <f>ExA!H48</f>
        <v>0</v>
      </c>
      <c r="L15" s="128"/>
      <c r="M15" s="596"/>
      <c r="N15" s="597"/>
      <c r="O15" s="128"/>
      <c r="P15" s="114"/>
      <c r="Q15" s="114"/>
      <c r="R15" s="114"/>
      <c r="S15" s="114"/>
      <c r="T15" s="114"/>
      <c r="U15" s="114"/>
      <c r="V15" s="114"/>
    </row>
    <row r="16" spans="1:22" s="64" customFormat="1" ht="32.1" customHeight="1" x14ac:dyDescent="0.2">
      <c r="A16" s="127"/>
      <c r="B16" s="63"/>
      <c r="C16" s="54" t="s">
        <v>160</v>
      </c>
      <c r="D16" s="592" t="s">
        <v>109</v>
      </c>
      <c r="E16" s="593"/>
      <c r="F16" s="593"/>
      <c r="G16" s="594"/>
      <c r="H16" s="594"/>
      <c r="I16" s="595"/>
      <c r="J16" s="55">
        <f>ExA!H50</f>
        <v>0</v>
      </c>
      <c r="L16" s="123"/>
      <c r="M16" s="596"/>
      <c r="N16" s="597"/>
      <c r="O16" s="123"/>
      <c r="P16" s="49"/>
      <c r="Q16" s="49"/>
      <c r="R16" s="49"/>
      <c r="S16" s="49"/>
      <c r="T16" s="49"/>
      <c r="U16" s="49"/>
      <c r="V16" s="49"/>
    </row>
    <row r="17" spans="1:22" s="64" customFormat="1" ht="32.1" customHeight="1" x14ac:dyDescent="0.2">
      <c r="A17" s="127"/>
      <c r="B17" s="63"/>
      <c r="C17" s="54" t="s">
        <v>160</v>
      </c>
      <c r="D17" s="592" t="s">
        <v>110</v>
      </c>
      <c r="E17" s="593"/>
      <c r="F17" s="593"/>
      <c r="G17" s="594"/>
      <c r="H17" s="594"/>
      <c r="I17" s="595"/>
      <c r="J17" s="58">
        <v>0</v>
      </c>
      <c r="L17" s="123"/>
      <c r="M17" s="106"/>
      <c r="N17" s="107"/>
      <c r="O17" s="123"/>
      <c r="P17" s="49"/>
      <c r="Q17" s="49"/>
      <c r="R17" s="49"/>
      <c r="S17" s="49"/>
      <c r="T17" s="49"/>
      <c r="U17" s="49"/>
      <c r="V17" s="49"/>
    </row>
    <row r="18" spans="1:22" s="64" customFormat="1" ht="32.1" customHeight="1" x14ac:dyDescent="0.2">
      <c r="A18" s="127"/>
      <c r="B18" s="63"/>
      <c r="C18" s="54" t="s">
        <v>160</v>
      </c>
      <c r="D18" s="592" t="s">
        <v>111</v>
      </c>
      <c r="E18" s="593"/>
      <c r="F18" s="593"/>
      <c r="G18" s="594"/>
      <c r="H18" s="594"/>
      <c r="I18" s="595"/>
      <c r="J18" s="58">
        <f>J19</f>
        <v>0</v>
      </c>
      <c r="L18" s="123"/>
      <c r="M18" s="106"/>
      <c r="N18" s="107"/>
      <c r="O18" s="123"/>
      <c r="P18" s="49"/>
      <c r="Q18" s="49"/>
      <c r="R18" s="49"/>
      <c r="S18" s="49"/>
      <c r="T18" s="49"/>
      <c r="U18" s="49"/>
      <c r="V18" s="49"/>
    </row>
    <row r="19" spans="1:22" s="64" customFormat="1" ht="32.1" customHeight="1" x14ac:dyDescent="0.2">
      <c r="A19" s="127"/>
      <c r="B19" s="63"/>
      <c r="C19" s="54" t="s">
        <v>160</v>
      </c>
      <c r="D19" s="418" t="s">
        <v>8</v>
      </c>
      <c r="E19" s="80" t="s">
        <v>11</v>
      </c>
      <c r="F19" s="610" t="s">
        <v>84</v>
      </c>
      <c r="G19" s="611"/>
      <c r="H19" s="611"/>
      <c r="I19" s="612"/>
      <c r="J19" s="58">
        <f>ExA!H61</f>
        <v>0</v>
      </c>
      <c r="L19" s="123"/>
      <c r="M19" s="106"/>
      <c r="N19" s="107"/>
      <c r="O19" s="123"/>
      <c r="P19" s="49"/>
      <c r="Q19" s="49"/>
      <c r="R19" s="49"/>
      <c r="S19" s="49"/>
      <c r="T19" s="49"/>
      <c r="U19" s="49"/>
      <c r="V19" s="49"/>
    </row>
    <row r="20" spans="1:22" s="64" customFormat="1" ht="32.1" customHeight="1" x14ac:dyDescent="0.2">
      <c r="A20" s="127"/>
      <c r="B20" s="63"/>
      <c r="C20" s="54" t="s">
        <v>160</v>
      </c>
      <c r="D20" s="592" t="s">
        <v>113</v>
      </c>
      <c r="E20" s="593"/>
      <c r="F20" s="593"/>
      <c r="G20" s="594"/>
      <c r="H20" s="594"/>
      <c r="I20" s="595"/>
      <c r="J20" s="58">
        <f>ExA!H63</f>
        <v>0</v>
      </c>
      <c r="L20" s="123"/>
      <c r="M20" s="108"/>
      <c r="N20" s="109"/>
      <c r="O20" s="123"/>
      <c r="P20" s="49"/>
      <c r="Q20" s="49"/>
      <c r="R20" s="49"/>
      <c r="S20" s="49"/>
      <c r="T20" s="49"/>
      <c r="U20" s="49"/>
      <c r="V20" s="49"/>
    </row>
    <row r="21" spans="1:22" s="64" customFormat="1" ht="32.1" customHeight="1" x14ac:dyDescent="0.2">
      <c r="A21" s="127"/>
      <c r="B21" s="63"/>
      <c r="C21" s="54" t="s">
        <v>160</v>
      </c>
      <c r="D21" s="592" t="s">
        <v>114</v>
      </c>
      <c r="E21" s="593"/>
      <c r="F21" s="593"/>
      <c r="G21" s="594"/>
      <c r="H21" s="594"/>
      <c r="I21" s="595"/>
      <c r="J21" s="55">
        <f>SUM(J22:J22)</f>
        <v>0</v>
      </c>
      <c r="L21" s="123"/>
      <c r="M21" s="108"/>
      <c r="N21" s="109"/>
      <c r="O21" s="123"/>
      <c r="P21" s="49"/>
      <c r="Q21" s="49"/>
      <c r="R21" s="49"/>
      <c r="S21" s="49"/>
      <c r="T21" s="49"/>
      <c r="U21" s="49"/>
      <c r="V21" s="49"/>
    </row>
    <row r="22" spans="1:22" s="64" customFormat="1" ht="32.1" customHeight="1" x14ac:dyDescent="0.2">
      <c r="A22" s="127"/>
      <c r="B22" s="63"/>
      <c r="C22" s="54" t="s">
        <v>160</v>
      </c>
      <c r="D22" s="60" t="s">
        <v>8</v>
      </c>
      <c r="E22" s="80" t="s">
        <v>11</v>
      </c>
      <c r="F22" s="589" t="s">
        <v>85</v>
      </c>
      <c r="G22" s="590"/>
      <c r="H22" s="590"/>
      <c r="I22" s="591"/>
      <c r="J22" s="58">
        <f>ExA!$H$69</f>
        <v>0</v>
      </c>
      <c r="L22" s="123"/>
      <c r="M22" s="108"/>
      <c r="N22" s="108"/>
      <c r="O22" s="123"/>
      <c r="P22" s="49"/>
      <c r="Q22" s="49"/>
      <c r="R22" s="49"/>
      <c r="S22" s="49"/>
      <c r="T22" s="49"/>
      <c r="U22" s="49"/>
      <c r="V22" s="49"/>
    </row>
    <row r="23" spans="1:22" s="64" customFormat="1" ht="23.25" customHeight="1" x14ac:dyDescent="0.2">
      <c r="A23" s="127"/>
      <c r="B23" s="63"/>
      <c r="C23" s="54" t="s">
        <v>160</v>
      </c>
      <c r="D23" s="592" t="s">
        <v>112</v>
      </c>
      <c r="E23" s="593"/>
      <c r="F23" s="593"/>
      <c r="G23" s="594"/>
      <c r="H23" s="594"/>
      <c r="I23" s="595"/>
      <c r="J23" s="55">
        <f>ExA!H72</f>
        <v>0</v>
      </c>
      <c r="L23" s="123"/>
      <c r="M23" s="108"/>
      <c r="N23" s="109"/>
      <c r="O23" s="123"/>
      <c r="P23" s="49"/>
      <c r="Q23" s="49"/>
      <c r="R23" s="49"/>
      <c r="S23" s="49"/>
      <c r="T23" s="49"/>
      <c r="U23" s="49"/>
      <c r="V23" s="49"/>
    </row>
    <row r="24" spans="1:22" s="57" customFormat="1" ht="23.25" customHeight="1" x14ac:dyDescent="0.2">
      <c r="A24" s="125"/>
      <c r="B24" s="54"/>
      <c r="C24" s="54" t="s">
        <v>161</v>
      </c>
      <c r="D24" s="613" t="s">
        <v>115</v>
      </c>
      <c r="E24" s="614"/>
      <c r="F24" s="614"/>
      <c r="G24" s="614"/>
      <c r="H24" s="614"/>
      <c r="I24" s="615"/>
      <c r="J24" s="55">
        <f>ExB!F16</f>
        <v>0</v>
      </c>
      <c r="K24" s="56"/>
      <c r="L24" s="145"/>
      <c r="M24" s="108"/>
      <c r="N24" s="109"/>
      <c r="O24" s="145"/>
      <c r="P24" s="69"/>
      <c r="Q24" s="69"/>
      <c r="R24" s="69"/>
      <c r="S24" s="69"/>
      <c r="T24" s="69"/>
      <c r="U24" s="69"/>
      <c r="V24" s="69"/>
    </row>
    <row r="25" spans="1:22" s="64" customFormat="1" ht="39" customHeight="1" x14ac:dyDescent="0.2">
      <c r="A25" s="127"/>
      <c r="B25" s="63"/>
      <c r="C25" s="607" t="s">
        <v>116</v>
      </c>
      <c r="D25" s="608"/>
      <c r="E25" s="608"/>
      <c r="F25" s="608"/>
      <c r="G25" s="608"/>
      <c r="H25" s="608"/>
      <c r="I25" s="609"/>
      <c r="J25" s="61">
        <f>J8+J24</f>
        <v>0</v>
      </c>
      <c r="L25" s="123"/>
      <c r="M25" s="108"/>
      <c r="N25" s="109"/>
      <c r="O25" s="123"/>
      <c r="P25" s="49"/>
      <c r="Q25" s="49"/>
      <c r="R25" s="49"/>
      <c r="S25" s="49"/>
      <c r="T25" s="49"/>
      <c r="U25" s="49"/>
      <c r="V25" s="49"/>
    </row>
    <row r="26" spans="1:22" x14ac:dyDescent="0.2">
      <c r="A26" s="129"/>
      <c r="B26" s="65"/>
      <c r="C26" s="130"/>
      <c r="D26" s="131"/>
      <c r="E26" s="132"/>
      <c r="F26" s="130"/>
      <c r="G26" s="133"/>
      <c r="H26" s="133"/>
      <c r="I26" s="134"/>
      <c r="J26" s="134"/>
      <c r="K26" s="130"/>
      <c r="L26" s="135"/>
      <c r="M26" s="136"/>
      <c r="N26" s="137"/>
      <c r="O26" s="135"/>
    </row>
  </sheetData>
  <mergeCells count="23">
    <mergeCell ref="C25:I25"/>
    <mergeCell ref="F12:I12"/>
    <mergeCell ref="D15:I15"/>
    <mergeCell ref="D21:I21"/>
    <mergeCell ref="D18:I18"/>
    <mergeCell ref="D20:I20"/>
    <mergeCell ref="F19:I19"/>
    <mergeCell ref="D23:I23"/>
    <mergeCell ref="D24:I24"/>
    <mergeCell ref="D17:I17"/>
    <mergeCell ref="F22:I22"/>
    <mergeCell ref="M2:N6"/>
    <mergeCell ref="F13:I13"/>
    <mergeCell ref="F14:I14"/>
    <mergeCell ref="D16:I16"/>
    <mergeCell ref="M8:N16"/>
    <mergeCell ref="C2:J5"/>
    <mergeCell ref="D8:I8"/>
    <mergeCell ref="D9:I9"/>
    <mergeCell ref="F6:I6"/>
    <mergeCell ref="F10:I10"/>
    <mergeCell ref="F11:I11"/>
    <mergeCell ref="D6:E6"/>
  </mergeCells>
  <phoneticPr fontId="4" type="noConversion"/>
  <conditionalFormatting sqref="K5">
    <cfRule type="expression" dxfId="39" priority="5" stopIfTrue="1">
      <formula>AND(L5&gt;0)</formula>
    </cfRule>
  </conditionalFormatting>
  <conditionalFormatting sqref="L5">
    <cfRule type="cellIs" dxfId="38" priority="6" stopIfTrue="1" operator="greaterThan">
      <formula>0</formula>
    </cfRule>
  </conditionalFormatting>
  <printOptions horizontalCentered="1"/>
  <pageMargins left="1" right="1" top="1" bottom="1" header="0.5" footer="0.5"/>
  <pageSetup scale="80" firstPageNumber="2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</sheetPr>
  <dimension ref="A1:O76"/>
  <sheetViews>
    <sheetView showGridLines="0" tabSelected="1" topLeftCell="C43" zoomScale="120" zoomScaleNormal="120" workbookViewId="0">
      <selection activeCell="J28" sqref="J27:J28"/>
    </sheetView>
  </sheetViews>
  <sheetFormatPr defaultColWidth="11.42578125" defaultRowHeight="12.75" x14ac:dyDescent="0.2"/>
  <cols>
    <col min="1" max="1" width="2.7109375" style="29" customWidth="1"/>
    <col min="2" max="2" width="7.7109375" style="32" customWidth="1"/>
    <col min="3" max="3" width="7.7109375" style="33" customWidth="1"/>
    <col min="4" max="4" width="71.42578125" style="29" customWidth="1"/>
    <col min="5" max="5" width="4.7109375" style="29" customWidth="1"/>
    <col min="6" max="6" width="10.7109375" style="34" customWidth="1"/>
    <col min="7" max="7" width="11.7109375" style="35" customWidth="1"/>
    <col min="8" max="8" width="18.28515625" style="35" customWidth="1"/>
    <col min="9" max="9" width="2.7109375" style="35" customWidth="1"/>
    <col min="10" max="10" width="22.42578125" style="29" customWidth="1"/>
    <col min="11" max="11" width="18.7109375" style="29" customWidth="1"/>
    <col min="12" max="16384" width="11.42578125" style="29"/>
  </cols>
  <sheetData>
    <row r="1" spans="1:15" s="4" customFormat="1" ht="14.1" customHeight="1" x14ac:dyDescent="0.2">
      <c r="A1" s="149"/>
      <c r="B1" s="150"/>
      <c r="C1" s="150"/>
      <c r="D1" s="150"/>
      <c r="E1" s="150"/>
      <c r="F1" s="150"/>
      <c r="G1" s="151"/>
      <c r="H1" s="152"/>
      <c r="I1" s="153"/>
    </row>
    <row r="2" spans="1:15" s="6" customFormat="1" ht="12.75" customHeight="1" x14ac:dyDescent="0.2">
      <c r="A2" s="154"/>
      <c r="B2" s="621" t="s">
        <v>117</v>
      </c>
      <c r="C2" s="622"/>
      <c r="D2" s="622"/>
      <c r="E2" s="622"/>
      <c r="F2" s="622"/>
      <c r="G2" s="622"/>
      <c r="H2" s="623"/>
      <c r="I2" s="166"/>
      <c r="J2" s="3"/>
      <c r="K2" s="4"/>
      <c r="L2" s="4"/>
      <c r="M2" s="4"/>
      <c r="N2" s="4"/>
      <c r="O2" s="5"/>
    </row>
    <row r="3" spans="1:15" s="6" customFormat="1" ht="12.75" customHeight="1" x14ac:dyDescent="0.2">
      <c r="A3" s="154"/>
      <c r="B3" s="624"/>
      <c r="C3" s="625"/>
      <c r="D3" s="625"/>
      <c r="E3" s="625"/>
      <c r="F3" s="625"/>
      <c r="G3" s="625"/>
      <c r="H3" s="626"/>
      <c r="I3" s="166"/>
      <c r="J3" s="3"/>
      <c r="K3" s="5"/>
      <c r="N3" s="4"/>
      <c r="O3" s="5"/>
    </row>
    <row r="4" spans="1:15" s="6" customFormat="1" ht="12.75" customHeight="1" x14ac:dyDescent="0.2">
      <c r="A4" s="154"/>
      <c r="B4" s="624"/>
      <c r="C4" s="625"/>
      <c r="D4" s="625"/>
      <c r="E4" s="625"/>
      <c r="F4" s="625"/>
      <c r="G4" s="625"/>
      <c r="H4" s="626"/>
      <c r="I4" s="166"/>
      <c r="K4" s="5"/>
      <c r="L4" s="5"/>
      <c r="M4" s="4"/>
      <c r="N4" s="4"/>
      <c r="O4" s="5"/>
    </row>
    <row r="5" spans="1:15" s="6" customFormat="1" ht="12.75" customHeight="1" x14ac:dyDescent="0.2">
      <c r="A5" s="154"/>
      <c r="B5" s="627"/>
      <c r="C5" s="628"/>
      <c r="D5" s="628"/>
      <c r="E5" s="628"/>
      <c r="F5" s="625"/>
      <c r="G5" s="625"/>
      <c r="H5" s="626"/>
      <c r="I5" s="166"/>
      <c r="K5" s="5"/>
      <c r="L5" s="5"/>
      <c r="M5" s="4"/>
      <c r="N5" s="4"/>
      <c r="O5" s="5"/>
    </row>
    <row r="6" spans="1:15" s="6" customFormat="1" ht="15" customHeight="1" thickBot="1" x14ac:dyDescent="0.25">
      <c r="A6" s="154"/>
      <c r="B6" s="635" t="s">
        <v>129</v>
      </c>
      <c r="C6" s="636"/>
      <c r="D6" s="636"/>
      <c r="E6" s="636"/>
      <c r="F6" s="637"/>
      <c r="G6" s="637"/>
      <c r="H6" s="638"/>
      <c r="I6" s="166"/>
      <c r="J6" s="541" t="s">
        <v>92</v>
      </c>
      <c r="K6" s="542"/>
      <c r="M6" s="4"/>
      <c r="N6" s="4"/>
      <c r="O6" s="5"/>
    </row>
    <row r="7" spans="1:15" s="6" customFormat="1" ht="12.75" customHeight="1" thickTop="1" thickBot="1" x14ac:dyDescent="0.25">
      <c r="A7" s="154"/>
      <c r="B7" s="629" t="s">
        <v>8</v>
      </c>
      <c r="C7" s="629" t="s">
        <v>15</v>
      </c>
      <c r="D7" s="633" t="s">
        <v>14</v>
      </c>
      <c r="E7" s="631" t="s">
        <v>5</v>
      </c>
      <c r="F7" s="633" t="s">
        <v>12</v>
      </c>
      <c r="G7" s="631" t="s">
        <v>4</v>
      </c>
      <c r="H7" s="631" t="s">
        <v>3</v>
      </c>
      <c r="I7" s="166"/>
      <c r="J7" s="542"/>
      <c r="K7" s="542"/>
      <c r="L7" s="5"/>
      <c r="M7" s="4"/>
      <c r="N7" s="4"/>
      <c r="O7" s="5"/>
    </row>
    <row r="8" spans="1:15" s="6" customFormat="1" ht="13.5" thickBot="1" x14ac:dyDescent="0.25">
      <c r="A8" s="154"/>
      <c r="B8" s="630"/>
      <c r="C8" s="630"/>
      <c r="D8" s="634"/>
      <c r="E8" s="632"/>
      <c r="F8" s="634"/>
      <c r="G8" s="632"/>
      <c r="H8" s="632"/>
      <c r="I8" s="166"/>
      <c r="J8" s="543" t="s">
        <v>93</v>
      </c>
      <c r="K8" s="544">
        <v>2.5000000000000001E-2</v>
      </c>
      <c r="L8" s="5"/>
      <c r="M8" s="4"/>
      <c r="N8" s="4"/>
      <c r="O8" s="5"/>
    </row>
    <row r="9" spans="1:15" s="6" customFormat="1" ht="3" customHeight="1" thickBot="1" x14ac:dyDescent="0.25">
      <c r="A9" s="154"/>
      <c r="B9" s="13"/>
      <c r="C9" s="13"/>
      <c r="D9" s="14"/>
      <c r="E9" s="15"/>
      <c r="F9" s="16"/>
      <c r="G9" s="17"/>
      <c r="H9" s="18"/>
      <c r="I9" s="166"/>
      <c r="J9" s="545"/>
      <c r="K9" s="546"/>
      <c r="L9" s="5"/>
      <c r="M9" s="4"/>
      <c r="N9" s="4"/>
      <c r="O9" s="5"/>
    </row>
    <row r="10" spans="1:15" s="8" customFormat="1" ht="39.950000000000003" customHeight="1" thickBot="1" x14ac:dyDescent="0.25">
      <c r="A10" s="155"/>
      <c r="B10" s="19" t="s">
        <v>29</v>
      </c>
      <c r="C10" s="19">
        <v>100</v>
      </c>
      <c r="D10" s="554" t="s">
        <v>172</v>
      </c>
      <c r="E10" s="20"/>
      <c r="F10" s="276"/>
      <c r="G10" s="20"/>
      <c r="H10" s="20"/>
      <c r="I10" s="166"/>
      <c r="J10" s="543" t="s">
        <v>94</v>
      </c>
      <c r="K10" s="544">
        <v>2.5000000000000001E-2</v>
      </c>
    </row>
    <row r="11" spans="1:15" s="8" customFormat="1" ht="12.95" customHeight="1" thickBot="1" x14ac:dyDescent="0.25">
      <c r="A11" s="155"/>
      <c r="B11" s="27"/>
      <c r="C11" s="27"/>
      <c r="D11" s="23"/>
      <c r="E11" s="24"/>
      <c r="F11" s="24"/>
      <c r="G11" s="25"/>
      <c r="H11" s="26"/>
      <c r="I11" s="166"/>
      <c r="J11" s="543" t="s">
        <v>95</v>
      </c>
      <c r="K11" s="544">
        <v>2.5000000000000001E-2</v>
      </c>
    </row>
    <row r="12" spans="1:15" s="8" customFormat="1" ht="27.75" customHeight="1" thickBot="1" x14ac:dyDescent="0.25">
      <c r="A12" s="155"/>
      <c r="B12" s="19" t="s">
        <v>29</v>
      </c>
      <c r="C12" s="19">
        <v>101</v>
      </c>
      <c r="D12" s="554" t="s">
        <v>39</v>
      </c>
      <c r="E12" s="20" t="s">
        <v>6</v>
      </c>
      <c r="F12" s="276" t="s">
        <v>26</v>
      </c>
      <c r="G12" s="20" t="s">
        <v>27</v>
      </c>
      <c r="H12" s="20" t="s">
        <v>3</v>
      </c>
      <c r="I12" s="166"/>
      <c r="J12" s="543" t="s">
        <v>96</v>
      </c>
      <c r="K12" s="544">
        <v>2.5000000000000001E-2</v>
      </c>
    </row>
    <row r="13" spans="1:15" s="8" customFormat="1" ht="12.95" customHeight="1" x14ac:dyDescent="0.2">
      <c r="A13" s="155"/>
      <c r="B13" s="21"/>
      <c r="C13" s="21" t="s">
        <v>28</v>
      </c>
      <c r="D13" s="562" t="s">
        <v>44</v>
      </c>
      <c r="E13" s="563">
        <v>12</v>
      </c>
      <c r="F13" s="564" t="s">
        <v>43</v>
      </c>
      <c r="G13" s="565"/>
      <c r="H13" s="566">
        <f>G13*E13</f>
        <v>0</v>
      </c>
      <c r="I13" s="166"/>
    </row>
    <row r="14" spans="1:15" s="8" customFormat="1" ht="12.95" customHeight="1" x14ac:dyDescent="0.2">
      <c r="A14" s="155"/>
      <c r="B14" s="21"/>
      <c r="C14" s="21" t="s">
        <v>30</v>
      </c>
      <c r="D14" s="562" t="s">
        <v>45</v>
      </c>
      <c r="E14" s="563">
        <v>12</v>
      </c>
      <c r="F14" s="564" t="s">
        <v>43</v>
      </c>
      <c r="G14" s="565"/>
      <c r="H14" s="566">
        <f>G14*E14</f>
        <v>0</v>
      </c>
      <c r="I14" s="166"/>
    </row>
    <row r="15" spans="1:15" s="8" customFormat="1" ht="12.95" customHeight="1" x14ac:dyDescent="0.2">
      <c r="A15" s="155"/>
      <c r="B15" s="21"/>
      <c r="C15" s="21" t="s">
        <v>31</v>
      </c>
      <c r="D15" s="562" t="s">
        <v>46</v>
      </c>
      <c r="E15" s="563">
        <v>12</v>
      </c>
      <c r="F15" s="564" t="s">
        <v>43</v>
      </c>
      <c r="G15" s="565"/>
      <c r="H15" s="566">
        <f>G15*E15</f>
        <v>0</v>
      </c>
      <c r="I15" s="166"/>
    </row>
    <row r="16" spans="1:15" s="8" customFormat="1" ht="12.95" customHeight="1" x14ac:dyDescent="0.2">
      <c r="A16" s="155"/>
      <c r="B16" s="22" t="s">
        <v>29</v>
      </c>
      <c r="C16" s="22">
        <v>101</v>
      </c>
      <c r="D16" s="23" t="s">
        <v>34</v>
      </c>
      <c r="E16" s="24"/>
      <c r="F16" s="24"/>
      <c r="G16" s="25"/>
      <c r="H16" s="26">
        <f>SUM(H13:H15)</f>
        <v>0</v>
      </c>
      <c r="I16" s="166"/>
    </row>
    <row r="17" spans="1:9" s="8" customFormat="1" ht="12.95" customHeight="1" x14ac:dyDescent="0.2">
      <c r="A17" s="155"/>
      <c r="B17" s="27"/>
      <c r="C17" s="27"/>
      <c r="D17" s="23"/>
      <c r="E17" s="24"/>
      <c r="F17" s="24"/>
      <c r="G17" s="28"/>
      <c r="H17" s="26"/>
      <c r="I17" s="166"/>
    </row>
    <row r="18" spans="1:9" s="8" customFormat="1" ht="35.450000000000003" customHeight="1" x14ac:dyDescent="0.2">
      <c r="A18" s="155"/>
      <c r="B18" s="19" t="s">
        <v>29</v>
      </c>
      <c r="C18" s="19">
        <v>102</v>
      </c>
      <c r="D18" s="554" t="s">
        <v>41</v>
      </c>
      <c r="E18" s="20" t="s">
        <v>6</v>
      </c>
      <c r="F18" s="276" t="s">
        <v>26</v>
      </c>
      <c r="G18" s="20" t="s">
        <v>4</v>
      </c>
      <c r="H18" s="20" t="s">
        <v>3</v>
      </c>
      <c r="I18" s="166"/>
    </row>
    <row r="19" spans="1:9" s="8" customFormat="1" ht="12.95" customHeight="1" x14ac:dyDescent="0.2">
      <c r="A19" s="155"/>
      <c r="B19" s="21"/>
      <c r="C19" s="21" t="s">
        <v>28</v>
      </c>
      <c r="D19" s="562" t="s">
        <v>47</v>
      </c>
      <c r="E19" s="563">
        <v>12</v>
      </c>
      <c r="F19" s="564" t="s">
        <v>43</v>
      </c>
      <c r="G19" s="565"/>
      <c r="H19" s="566">
        <f>G19*E19</f>
        <v>0</v>
      </c>
      <c r="I19" s="166"/>
    </row>
    <row r="20" spans="1:9" s="8" customFormat="1" ht="12.95" customHeight="1" x14ac:dyDescent="0.2">
      <c r="A20" s="155"/>
      <c r="B20" s="21"/>
      <c r="C20" s="21" t="s">
        <v>30</v>
      </c>
      <c r="D20" s="562" t="s">
        <v>48</v>
      </c>
      <c r="E20" s="563">
        <v>12</v>
      </c>
      <c r="F20" s="564" t="s">
        <v>43</v>
      </c>
      <c r="G20" s="565"/>
      <c r="H20" s="566">
        <f t="shared" ref="H20:H25" si="0">G20*E20</f>
        <v>0</v>
      </c>
      <c r="I20" s="166"/>
    </row>
    <row r="21" spans="1:9" s="8" customFormat="1" ht="12.95" customHeight="1" x14ac:dyDescent="0.2">
      <c r="A21" s="155"/>
      <c r="B21" s="21"/>
      <c r="C21" s="21" t="s">
        <v>31</v>
      </c>
      <c r="D21" s="562" t="s">
        <v>49</v>
      </c>
      <c r="E21" s="563">
        <v>12</v>
      </c>
      <c r="F21" s="564" t="s">
        <v>43</v>
      </c>
      <c r="G21" s="565"/>
      <c r="H21" s="566">
        <f t="shared" si="0"/>
        <v>0</v>
      </c>
      <c r="I21" s="166"/>
    </row>
    <row r="22" spans="1:9" s="8" customFormat="1" ht="12.95" customHeight="1" x14ac:dyDescent="0.2">
      <c r="A22" s="155"/>
      <c r="B22" s="21"/>
      <c r="C22" s="21" t="s">
        <v>32</v>
      </c>
      <c r="D22" s="562" t="s">
        <v>50</v>
      </c>
      <c r="E22" s="563">
        <v>12</v>
      </c>
      <c r="F22" s="564" t="s">
        <v>43</v>
      </c>
      <c r="G22" s="565"/>
      <c r="H22" s="566">
        <f t="shared" si="0"/>
        <v>0</v>
      </c>
      <c r="I22" s="166"/>
    </row>
    <row r="23" spans="1:9" s="8" customFormat="1" ht="12.95" customHeight="1" x14ac:dyDescent="0.2">
      <c r="A23" s="155"/>
      <c r="B23" s="21"/>
      <c r="C23" s="21" t="s">
        <v>89</v>
      </c>
      <c r="D23" s="562" t="s">
        <v>51</v>
      </c>
      <c r="E23" s="563">
        <v>12</v>
      </c>
      <c r="F23" s="564" t="s">
        <v>43</v>
      </c>
      <c r="G23" s="565"/>
      <c r="H23" s="566">
        <f t="shared" si="0"/>
        <v>0</v>
      </c>
      <c r="I23" s="166"/>
    </row>
    <row r="24" spans="1:9" s="8" customFormat="1" ht="12.95" customHeight="1" x14ac:dyDescent="0.2">
      <c r="A24" s="155"/>
      <c r="B24" s="21"/>
      <c r="C24" s="21" t="s">
        <v>90</v>
      </c>
      <c r="D24" s="562" t="s">
        <v>139</v>
      </c>
      <c r="E24" s="563">
        <v>12</v>
      </c>
      <c r="F24" s="564" t="s">
        <v>43</v>
      </c>
      <c r="G24" s="565"/>
      <c r="H24" s="566">
        <f t="shared" si="0"/>
        <v>0</v>
      </c>
      <c r="I24" s="166"/>
    </row>
    <row r="25" spans="1:9" s="8" customFormat="1" ht="12.95" customHeight="1" x14ac:dyDescent="0.2">
      <c r="A25" s="155"/>
      <c r="B25" s="21"/>
      <c r="C25" s="21" t="s">
        <v>91</v>
      </c>
      <c r="D25" s="562" t="s">
        <v>53</v>
      </c>
      <c r="E25" s="563">
        <v>12</v>
      </c>
      <c r="F25" s="564" t="s">
        <v>43</v>
      </c>
      <c r="G25" s="565"/>
      <c r="H25" s="566">
        <f t="shared" si="0"/>
        <v>0</v>
      </c>
      <c r="I25" s="166"/>
    </row>
    <row r="26" spans="1:9" s="8" customFormat="1" ht="12.95" customHeight="1" x14ac:dyDescent="0.2">
      <c r="A26" s="155"/>
      <c r="B26" s="21"/>
      <c r="C26" s="21" t="s">
        <v>97</v>
      </c>
      <c r="D26" s="562" t="s">
        <v>98</v>
      </c>
      <c r="E26" s="563">
        <v>12</v>
      </c>
      <c r="F26" s="564" t="s">
        <v>43</v>
      </c>
      <c r="G26" s="565"/>
      <c r="H26" s="566">
        <f>G26*E26</f>
        <v>0</v>
      </c>
      <c r="I26" s="166"/>
    </row>
    <row r="27" spans="1:9" s="8" customFormat="1" ht="12.95" customHeight="1" x14ac:dyDescent="0.2">
      <c r="A27" s="155"/>
      <c r="B27" s="21"/>
      <c r="C27" s="21" t="s">
        <v>103</v>
      </c>
      <c r="D27" s="562" t="s">
        <v>99</v>
      </c>
      <c r="E27" s="563">
        <v>12</v>
      </c>
      <c r="F27" s="564" t="s">
        <v>43</v>
      </c>
      <c r="G27" s="565"/>
      <c r="H27" s="566">
        <f>G27*E27</f>
        <v>0</v>
      </c>
      <c r="I27" s="166"/>
    </row>
    <row r="28" spans="1:9" s="8" customFormat="1" ht="12.95" customHeight="1" x14ac:dyDescent="0.2">
      <c r="A28" s="155"/>
      <c r="B28" s="22" t="s">
        <v>29</v>
      </c>
      <c r="C28" s="22">
        <v>102</v>
      </c>
      <c r="D28" s="23" t="s">
        <v>34</v>
      </c>
      <c r="E28" s="24"/>
      <c r="F28" s="24"/>
      <c r="G28" s="25"/>
      <c r="H28" s="420">
        <f>SUM(H19:H27)</f>
        <v>0</v>
      </c>
      <c r="I28" s="166"/>
    </row>
    <row r="29" spans="1:9" s="8" customFormat="1" x14ac:dyDescent="0.2">
      <c r="A29" s="155"/>
      <c r="B29" s="27"/>
      <c r="C29" s="27"/>
      <c r="D29" s="23"/>
      <c r="E29" s="24"/>
      <c r="F29" s="24"/>
      <c r="G29" s="28"/>
      <c r="H29" s="26"/>
      <c r="I29" s="167"/>
    </row>
    <row r="30" spans="1:9" s="8" customFormat="1" ht="43.15" customHeight="1" x14ac:dyDescent="0.2">
      <c r="A30" s="155"/>
      <c r="B30" s="19" t="s">
        <v>29</v>
      </c>
      <c r="C30" s="19">
        <v>103</v>
      </c>
      <c r="D30" s="554" t="s">
        <v>86</v>
      </c>
      <c r="E30" s="20" t="s">
        <v>6</v>
      </c>
      <c r="F30" s="276" t="s">
        <v>26</v>
      </c>
      <c r="G30" s="20" t="s">
        <v>4</v>
      </c>
      <c r="H30" s="20" t="s">
        <v>3</v>
      </c>
      <c r="I30" s="167"/>
    </row>
    <row r="31" spans="1:9" s="8" customFormat="1" x14ac:dyDescent="0.2">
      <c r="A31" s="155"/>
      <c r="B31" s="21"/>
      <c r="C31" s="21" t="s">
        <v>28</v>
      </c>
      <c r="D31" s="558" t="s">
        <v>54</v>
      </c>
      <c r="E31" s="563">
        <v>12</v>
      </c>
      <c r="F31" s="564" t="s">
        <v>43</v>
      </c>
      <c r="G31" s="565"/>
      <c r="H31" s="567">
        <f>G31*E31</f>
        <v>0</v>
      </c>
      <c r="I31" s="167"/>
    </row>
    <row r="32" spans="1:9" s="8" customFormat="1" x14ac:dyDescent="0.2">
      <c r="A32" s="155"/>
      <c r="B32" s="21"/>
      <c r="C32" s="21" t="s">
        <v>30</v>
      </c>
      <c r="D32" s="558" t="s">
        <v>55</v>
      </c>
      <c r="E32" s="563">
        <v>12</v>
      </c>
      <c r="F32" s="564" t="s">
        <v>43</v>
      </c>
      <c r="G32" s="565"/>
      <c r="H32" s="567">
        <f>G32*E32</f>
        <v>0</v>
      </c>
      <c r="I32" s="167"/>
    </row>
    <row r="33" spans="1:12" s="8" customFormat="1" x14ac:dyDescent="0.2">
      <c r="A33" s="155"/>
      <c r="B33" s="21"/>
      <c r="C33" s="21" t="s">
        <v>31</v>
      </c>
      <c r="D33" s="558" t="s">
        <v>56</v>
      </c>
      <c r="E33" s="563">
        <v>12</v>
      </c>
      <c r="F33" s="564" t="s">
        <v>43</v>
      </c>
      <c r="G33" s="565"/>
      <c r="H33" s="566">
        <f>G33*E33</f>
        <v>0</v>
      </c>
      <c r="I33" s="167"/>
    </row>
    <row r="34" spans="1:12" s="8" customFormat="1" x14ac:dyDescent="0.2">
      <c r="A34" s="155"/>
      <c r="B34" s="21"/>
      <c r="C34" s="21" t="s">
        <v>32</v>
      </c>
      <c r="D34" s="558" t="s">
        <v>57</v>
      </c>
      <c r="E34" s="563">
        <v>12</v>
      </c>
      <c r="F34" s="564" t="s">
        <v>43</v>
      </c>
      <c r="G34" s="565"/>
      <c r="H34" s="566">
        <f>G34*E34</f>
        <v>0</v>
      </c>
      <c r="I34" s="167"/>
    </row>
    <row r="35" spans="1:12" s="12" customFormat="1" ht="18.600000000000001" customHeight="1" x14ac:dyDescent="0.2">
      <c r="A35" s="156"/>
      <c r="B35" s="22" t="s">
        <v>29</v>
      </c>
      <c r="C35" s="78">
        <v>103</v>
      </c>
      <c r="D35" s="23" t="s">
        <v>34</v>
      </c>
      <c r="E35" s="24"/>
      <c r="F35" s="24"/>
      <c r="G35" s="25"/>
      <c r="H35" s="26">
        <f>SUM(H31:H34)</f>
        <v>0</v>
      </c>
      <c r="I35" s="167"/>
    </row>
    <row r="36" spans="1:12" s="12" customFormat="1" x14ac:dyDescent="0.2">
      <c r="A36" s="157"/>
      <c r="B36" s="27"/>
      <c r="C36" s="27"/>
      <c r="D36" s="23"/>
      <c r="E36" s="24"/>
      <c r="F36" s="24"/>
      <c r="G36" s="28"/>
      <c r="H36" s="26"/>
      <c r="I36" s="167"/>
    </row>
    <row r="37" spans="1:12" s="12" customFormat="1" ht="39.6" customHeight="1" x14ac:dyDescent="0.2">
      <c r="A37" s="154"/>
      <c r="B37" s="19" t="s">
        <v>29</v>
      </c>
      <c r="C37" s="19">
        <v>104</v>
      </c>
      <c r="D37" s="554" t="s">
        <v>87</v>
      </c>
      <c r="E37" s="20" t="s">
        <v>6</v>
      </c>
      <c r="F37" s="276" t="s">
        <v>26</v>
      </c>
      <c r="G37" s="20" t="s">
        <v>4</v>
      </c>
      <c r="H37" s="20" t="s">
        <v>3</v>
      </c>
      <c r="I37" s="167"/>
      <c r="K37" s="4"/>
      <c r="L37" s="4"/>
    </row>
    <row r="38" spans="1:12" x14ac:dyDescent="0.2">
      <c r="A38" s="154"/>
      <c r="B38" s="21"/>
      <c r="C38" s="21" t="s">
        <v>28</v>
      </c>
      <c r="D38" s="558" t="s">
        <v>58</v>
      </c>
      <c r="E38" s="563">
        <v>12</v>
      </c>
      <c r="F38" s="564" t="s">
        <v>43</v>
      </c>
      <c r="G38" s="565"/>
      <c r="H38" s="568">
        <f>G38*E38</f>
        <v>0</v>
      </c>
      <c r="I38" s="167"/>
    </row>
    <row r="39" spans="1:12" x14ac:dyDescent="0.2">
      <c r="A39" s="154"/>
      <c r="B39" s="22" t="s">
        <v>29</v>
      </c>
      <c r="C39" s="22">
        <v>104</v>
      </c>
      <c r="D39" s="23" t="s">
        <v>35</v>
      </c>
      <c r="E39" s="24"/>
      <c r="F39" s="24"/>
      <c r="G39" s="25"/>
      <c r="H39" s="26">
        <f>SUM(H38:H38)</f>
        <v>0</v>
      </c>
      <c r="I39" s="167"/>
    </row>
    <row r="40" spans="1:12" x14ac:dyDescent="0.2">
      <c r="A40" s="154"/>
      <c r="B40" s="22"/>
      <c r="C40" s="22"/>
      <c r="D40" s="23"/>
      <c r="E40" s="24"/>
      <c r="F40" s="24"/>
      <c r="G40" s="25"/>
      <c r="H40" s="26"/>
      <c r="I40" s="167"/>
    </row>
    <row r="41" spans="1:12" ht="33.6" customHeight="1" x14ac:dyDescent="0.2">
      <c r="A41" s="155"/>
      <c r="B41" s="19" t="s">
        <v>29</v>
      </c>
      <c r="C41" s="19">
        <v>105</v>
      </c>
      <c r="D41" s="554" t="s">
        <v>42</v>
      </c>
      <c r="E41" s="20" t="s">
        <v>6</v>
      </c>
      <c r="F41" s="276" t="s">
        <v>26</v>
      </c>
      <c r="G41" s="20" t="s">
        <v>27</v>
      </c>
      <c r="H41" s="20" t="s">
        <v>3</v>
      </c>
      <c r="I41" s="166"/>
    </row>
    <row r="42" spans="1:12" x14ac:dyDescent="0.2">
      <c r="A42" s="155"/>
      <c r="B42" s="21"/>
      <c r="C42" s="21" t="s">
        <v>28</v>
      </c>
      <c r="D42" s="558" t="s">
        <v>78</v>
      </c>
      <c r="E42" s="563">
        <v>12</v>
      </c>
      <c r="F42" s="564" t="s">
        <v>43</v>
      </c>
      <c r="G42" s="565"/>
      <c r="H42" s="568">
        <f>E42*G42</f>
        <v>0</v>
      </c>
      <c r="I42" s="166"/>
    </row>
    <row r="43" spans="1:12" x14ac:dyDescent="0.2">
      <c r="A43" s="155"/>
      <c r="B43" s="21"/>
      <c r="C43" s="21" t="s">
        <v>30</v>
      </c>
      <c r="D43" s="558" t="s">
        <v>79</v>
      </c>
      <c r="E43" s="563">
        <v>12</v>
      </c>
      <c r="F43" s="564" t="s">
        <v>43</v>
      </c>
      <c r="G43" s="565"/>
      <c r="H43" s="568">
        <f>E43*G43</f>
        <v>0</v>
      </c>
      <c r="I43" s="166"/>
    </row>
    <row r="44" spans="1:12" x14ac:dyDescent="0.2">
      <c r="A44" s="155"/>
      <c r="B44" s="21"/>
      <c r="C44" s="21" t="s">
        <v>31</v>
      </c>
      <c r="D44" s="569" t="s">
        <v>80</v>
      </c>
      <c r="E44" s="563">
        <v>12</v>
      </c>
      <c r="F44" s="564" t="s">
        <v>43</v>
      </c>
      <c r="G44" s="565"/>
      <c r="H44" s="568">
        <f>E44*G44</f>
        <v>0</v>
      </c>
      <c r="I44" s="166"/>
    </row>
    <row r="45" spans="1:12" x14ac:dyDescent="0.2">
      <c r="A45" s="155"/>
      <c r="B45" s="21"/>
      <c r="C45" s="21" t="s">
        <v>32</v>
      </c>
      <c r="D45" s="558" t="s">
        <v>81</v>
      </c>
      <c r="E45" s="563">
        <v>12</v>
      </c>
      <c r="F45" s="564" t="s">
        <v>43</v>
      </c>
      <c r="G45" s="565"/>
      <c r="H45" s="568">
        <f>E45*G45</f>
        <v>0</v>
      </c>
      <c r="I45" s="166"/>
    </row>
    <row r="46" spans="1:12" x14ac:dyDescent="0.2">
      <c r="A46" s="155"/>
      <c r="B46" s="22" t="s">
        <v>29</v>
      </c>
      <c r="C46" s="22">
        <v>105</v>
      </c>
      <c r="D46" s="23" t="s">
        <v>35</v>
      </c>
      <c r="E46" s="24"/>
      <c r="F46" s="24"/>
      <c r="G46" s="25"/>
      <c r="H46" s="26">
        <f>SUM(H42:H45)</f>
        <v>0</v>
      </c>
      <c r="I46" s="166"/>
    </row>
    <row r="47" spans="1:12" x14ac:dyDescent="0.2">
      <c r="A47" s="155"/>
      <c r="B47" s="27"/>
      <c r="C47" s="27"/>
      <c r="D47" s="23"/>
      <c r="E47" s="24"/>
      <c r="F47" s="24"/>
      <c r="G47" s="25"/>
      <c r="H47" s="26"/>
      <c r="I47" s="166"/>
    </row>
    <row r="48" spans="1:12" x14ac:dyDescent="0.2">
      <c r="A48" s="154"/>
      <c r="B48" s="19" t="s">
        <v>29</v>
      </c>
      <c r="C48" s="19">
        <v>200</v>
      </c>
      <c r="D48" s="554" t="s">
        <v>172</v>
      </c>
      <c r="E48" s="30"/>
      <c r="F48" s="30"/>
      <c r="G48" s="30"/>
      <c r="H48" s="30"/>
      <c r="I48" s="167"/>
    </row>
    <row r="49" spans="1:9" x14ac:dyDescent="0.2">
      <c r="A49" s="154"/>
      <c r="B49" s="27"/>
      <c r="C49" s="27"/>
      <c r="D49" s="23"/>
      <c r="E49" s="24"/>
      <c r="F49" s="24"/>
      <c r="G49" s="25"/>
      <c r="H49" s="26"/>
      <c r="I49" s="167"/>
    </row>
    <row r="50" spans="1:9" ht="26.45" customHeight="1" x14ac:dyDescent="0.2">
      <c r="A50" s="154"/>
      <c r="B50" s="19" t="s">
        <v>29</v>
      </c>
      <c r="C50" s="19">
        <v>300</v>
      </c>
      <c r="D50" s="554" t="s">
        <v>172</v>
      </c>
      <c r="E50" s="20"/>
      <c r="F50" s="20"/>
      <c r="G50" s="20"/>
      <c r="H50" s="20"/>
      <c r="I50" s="167"/>
    </row>
    <row r="51" spans="1:9" x14ac:dyDescent="0.2">
      <c r="A51" s="154"/>
      <c r="B51" s="22"/>
      <c r="C51" s="22"/>
      <c r="D51" s="23"/>
      <c r="E51" s="24"/>
      <c r="F51" s="24"/>
      <c r="G51" s="25"/>
      <c r="H51" s="26"/>
      <c r="I51" s="167"/>
    </row>
    <row r="52" spans="1:9" x14ac:dyDescent="0.2">
      <c r="A52" s="154"/>
      <c r="B52" s="19" t="s">
        <v>29</v>
      </c>
      <c r="C52" s="19">
        <v>400</v>
      </c>
      <c r="D52" s="554" t="s">
        <v>172</v>
      </c>
      <c r="E52" s="30"/>
      <c r="F52" s="30"/>
      <c r="G52" s="30"/>
      <c r="H52" s="30"/>
      <c r="I52" s="167"/>
    </row>
    <row r="53" spans="1:9" x14ac:dyDescent="0.2">
      <c r="A53" s="154"/>
      <c r="B53" s="27"/>
      <c r="C53" s="27"/>
      <c r="D53" s="23"/>
      <c r="E53" s="24"/>
      <c r="F53" s="24"/>
      <c r="G53" s="28"/>
      <c r="H53" s="26"/>
      <c r="I53" s="167"/>
    </row>
    <row r="54" spans="1:9" ht="24" x14ac:dyDescent="0.2">
      <c r="A54" s="154"/>
      <c r="B54" s="19" t="s">
        <v>29</v>
      </c>
      <c r="C54" s="19">
        <v>500</v>
      </c>
      <c r="D54" s="554" t="s">
        <v>118</v>
      </c>
      <c r="E54" s="20" t="s">
        <v>6</v>
      </c>
      <c r="F54" s="276" t="s">
        <v>26</v>
      </c>
      <c r="G54" s="20" t="s">
        <v>27</v>
      </c>
      <c r="H54" s="20" t="s">
        <v>3</v>
      </c>
      <c r="I54" s="167"/>
    </row>
    <row r="55" spans="1:9" x14ac:dyDescent="0.2">
      <c r="A55" s="154"/>
      <c r="B55" s="419"/>
      <c r="C55" s="21" t="s">
        <v>28</v>
      </c>
      <c r="D55" s="558" t="s">
        <v>59</v>
      </c>
      <c r="E55" s="563">
        <v>12</v>
      </c>
      <c r="F55" s="564" t="s">
        <v>43</v>
      </c>
      <c r="G55" s="565"/>
      <c r="H55" s="566">
        <f t="shared" ref="H55:H60" si="1">G55*E55</f>
        <v>0</v>
      </c>
      <c r="I55" s="167"/>
    </row>
    <row r="56" spans="1:9" x14ac:dyDescent="0.2">
      <c r="A56" s="154"/>
      <c r="B56" s="419"/>
      <c r="C56" s="76" t="s">
        <v>30</v>
      </c>
      <c r="D56" s="558" t="s">
        <v>100</v>
      </c>
      <c r="E56" s="563">
        <v>12</v>
      </c>
      <c r="F56" s="564" t="s">
        <v>43</v>
      </c>
      <c r="G56" s="565"/>
      <c r="H56" s="566">
        <f t="shared" si="1"/>
        <v>0</v>
      </c>
      <c r="I56" s="167"/>
    </row>
    <row r="57" spans="1:9" x14ac:dyDescent="0.2">
      <c r="A57" s="154"/>
      <c r="B57" s="419"/>
      <c r="C57" s="76" t="s">
        <v>31</v>
      </c>
      <c r="D57" s="558" t="s">
        <v>101</v>
      </c>
      <c r="E57" s="563">
        <v>12</v>
      </c>
      <c r="F57" s="564" t="s">
        <v>43</v>
      </c>
      <c r="G57" s="565"/>
      <c r="H57" s="566">
        <f t="shared" si="1"/>
        <v>0</v>
      </c>
      <c r="I57" s="167"/>
    </row>
    <row r="58" spans="1:9" x14ac:dyDescent="0.2">
      <c r="A58" s="154"/>
      <c r="B58" s="419"/>
      <c r="C58" s="76" t="s">
        <v>32</v>
      </c>
      <c r="D58" s="558" t="s">
        <v>102</v>
      </c>
      <c r="E58" s="563">
        <v>12</v>
      </c>
      <c r="F58" s="564" t="s">
        <v>43</v>
      </c>
      <c r="G58" s="565"/>
      <c r="H58" s="566">
        <f t="shared" si="1"/>
        <v>0</v>
      </c>
      <c r="I58" s="167"/>
    </row>
    <row r="59" spans="1:9" x14ac:dyDescent="0.2">
      <c r="A59" s="154"/>
      <c r="B59" s="419"/>
      <c r="C59" s="76" t="s">
        <v>89</v>
      </c>
      <c r="D59" s="558" t="s">
        <v>60</v>
      </c>
      <c r="E59" s="563">
        <v>12</v>
      </c>
      <c r="F59" s="564" t="s">
        <v>43</v>
      </c>
      <c r="G59" s="565"/>
      <c r="H59" s="566">
        <f t="shared" si="1"/>
        <v>0</v>
      </c>
      <c r="I59" s="167"/>
    </row>
    <row r="60" spans="1:9" x14ac:dyDescent="0.2">
      <c r="A60" s="154"/>
      <c r="B60" s="419"/>
      <c r="C60" s="76" t="s">
        <v>90</v>
      </c>
      <c r="D60" s="558" t="s">
        <v>61</v>
      </c>
      <c r="E60" s="563">
        <v>12</v>
      </c>
      <c r="F60" s="564" t="s">
        <v>43</v>
      </c>
      <c r="G60" s="565"/>
      <c r="H60" s="566">
        <f t="shared" si="1"/>
        <v>0</v>
      </c>
      <c r="I60" s="167"/>
    </row>
    <row r="61" spans="1:9" x14ac:dyDescent="0.2">
      <c r="A61" s="154"/>
      <c r="B61" s="419"/>
      <c r="C61" s="419"/>
      <c r="D61" s="23" t="s">
        <v>35</v>
      </c>
      <c r="E61" s="24"/>
      <c r="F61" s="24"/>
      <c r="G61" s="25"/>
      <c r="H61" s="26">
        <f>SUM(H55:H60)</f>
        <v>0</v>
      </c>
      <c r="I61" s="167"/>
    </row>
    <row r="62" spans="1:9" x14ac:dyDescent="0.2">
      <c r="A62" s="154"/>
      <c r="B62" s="27"/>
      <c r="C62" s="27"/>
      <c r="D62" s="23"/>
      <c r="E62" s="24"/>
      <c r="F62" s="24"/>
      <c r="G62" s="28"/>
      <c r="H62" s="26"/>
      <c r="I62" s="167"/>
    </row>
    <row r="63" spans="1:9" x14ac:dyDescent="0.2">
      <c r="A63" s="154"/>
      <c r="B63" s="19" t="s">
        <v>29</v>
      </c>
      <c r="C63" s="19">
        <v>600</v>
      </c>
      <c r="D63" s="554" t="s">
        <v>172</v>
      </c>
      <c r="E63" s="30"/>
      <c r="F63" s="30"/>
      <c r="G63" s="30"/>
      <c r="H63" s="30"/>
      <c r="I63" s="167"/>
    </row>
    <row r="64" spans="1:9" x14ac:dyDescent="0.2">
      <c r="A64" s="154"/>
      <c r="B64" s="27"/>
      <c r="C64" s="27"/>
      <c r="D64" s="23"/>
      <c r="E64" s="24"/>
      <c r="F64" s="24"/>
      <c r="G64" s="28"/>
      <c r="H64" s="26"/>
      <c r="I64" s="167"/>
    </row>
    <row r="65" spans="1:9" ht="24" x14ac:dyDescent="0.2">
      <c r="A65" s="154"/>
      <c r="B65" s="19" t="s">
        <v>29</v>
      </c>
      <c r="C65" s="19">
        <v>700</v>
      </c>
      <c r="D65" s="554" t="s">
        <v>119</v>
      </c>
      <c r="E65" s="20" t="s">
        <v>6</v>
      </c>
      <c r="F65" s="276" t="s">
        <v>26</v>
      </c>
      <c r="G65" s="20" t="s">
        <v>4</v>
      </c>
      <c r="H65" s="20" t="s">
        <v>3</v>
      </c>
      <c r="I65" s="167"/>
    </row>
    <row r="66" spans="1:9" x14ac:dyDescent="0.2">
      <c r="A66" s="154"/>
      <c r="B66" s="21"/>
      <c r="C66" s="21" t="s">
        <v>28</v>
      </c>
      <c r="D66" s="558" t="s">
        <v>62</v>
      </c>
      <c r="E66" s="563">
        <v>12</v>
      </c>
      <c r="F66" s="564" t="s">
        <v>43</v>
      </c>
      <c r="G66" s="565"/>
      <c r="H66" s="566">
        <f>G66*E66</f>
        <v>0</v>
      </c>
      <c r="I66" s="167"/>
    </row>
    <row r="67" spans="1:9" x14ac:dyDescent="0.2">
      <c r="A67" s="154"/>
      <c r="B67" s="21"/>
      <c r="C67" s="21" t="s">
        <v>30</v>
      </c>
      <c r="D67" s="558" t="s">
        <v>63</v>
      </c>
      <c r="E67" s="563">
        <v>12</v>
      </c>
      <c r="F67" s="564" t="s">
        <v>43</v>
      </c>
      <c r="G67" s="565"/>
      <c r="H67" s="566">
        <f>G67*E67</f>
        <v>0</v>
      </c>
      <c r="I67" s="167"/>
    </row>
    <row r="68" spans="1:9" x14ac:dyDescent="0.2">
      <c r="A68" s="154"/>
      <c r="B68" s="21"/>
      <c r="C68" s="21" t="s">
        <v>31</v>
      </c>
      <c r="D68" s="558" t="s">
        <v>64</v>
      </c>
      <c r="E68" s="563">
        <v>12</v>
      </c>
      <c r="F68" s="564" t="s">
        <v>43</v>
      </c>
      <c r="G68" s="565"/>
      <c r="H68" s="566">
        <f>G68*E68</f>
        <v>0</v>
      </c>
      <c r="I68" s="167"/>
    </row>
    <row r="69" spans="1:9" x14ac:dyDescent="0.2">
      <c r="A69" s="154"/>
      <c r="B69" s="22" t="s">
        <v>29</v>
      </c>
      <c r="C69" s="22">
        <v>700</v>
      </c>
      <c r="D69" s="23" t="s">
        <v>34</v>
      </c>
      <c r="E69" s="24"/>
      <c r="F69" s="24"/>
      <c r="G69" s="25"/>
      <c r="H69" s="26">
        <f>SUM(H66:H68)</f>
        <v>0</v>
      </c>
      <c r="I69" s="167"/>
    </row>
    <row r="70" spans="1:9" x14ac:dyDescent="0.2">
      <c r="A70" s="154"/>
      <c r="B70" s="22"/>
      <c r="C70" s="27"/>
      <c r="D70" s="23"/>
      <c r="E70" s="24"/>
      <c r="F70" s="24"/>
      <c r="G70" s="25"/>
      <c r="H70" s="26"/>
      <c r="I70" s="167"/>
    </row>
    <row r="71" spans="1:9" x14ac:dyDescent="0.2">
      <c r="A71" s="154"/>
      <c r="B71" s="27"/>
      <c r="C71" s="27"/>
      <c r="D71" s="23"/>
      <c r="E71" s="24"/>
      <c r="F71" s="24"/>
      <c r="G71" s="25"/>
      <c r="H71" s="26"/>
      <c r="I71" s="167"/>
    </row>
    <row r="72" spans="1:9" x14ac:dyDescent="0.2">
      <c r="A72" s="155"/>
      <c r="B72" s="19" t="s">
        <v>29</v>
      </c>
      <c r="C72" s="19">
        <v>800</v>
      </c>
      <c r="D72" s="554" t="s">
        <v>172</v>
      </c>
      <c r="E72" s="20"/>
      <c r="F72" s="276"/>
      <c r="G72" s="20"/>
      <c r="H72" s="20"/>
      <c r="I72" s="166"/>
    </row>
    <row r="73" spans="1:9" x14ac:dyDescent="0.2">
      <c r="A73" s="155"/>
      <c r="B73" s="27"/>
      <c r="C73" s="77"/>
      <c r="D73" s="23"/>
      <c r="E73" s="24"/>
      <c r="F73" s="24"/>
      <c r="G73" s="28"/>
      <c r="H73" s="26"/>
      <c r="I73" s="166"/>
    </row>
    <row r="74" spans="1:9" x14ac:dyDescent="0.2">
      <c r="A74" s="158"/>
      <c r="B74" s="31"/>
      <c r="C74" s="31"/>
      <c r="D74" s="9"/>
      <c r="E74" s="10"/>
      <c r="F74" s="10"/>
      <c r="G74" s="10"/>
      <c r="H74" s="11"/>
      <c r="I74" s="168"/>
    </row>
    <row r="75" spans="1:9" ht="31.15" customHeight="1" x14ac:dyDescent="0.2">
      <c r="A75" s="159"/>
      <c r="B75" s="616" t="s">
        <v>120</v>
      </c>
      <c r="C75" s="617"/>
      <c r="D75" s="617"/>
      <c r="E75" s="617"/>
      <c r="F75" s="618"/>
      <c r="G75" s="619">
        <f>SUM(H16+H28+H35+H39+H46+H61+H69)</f>
        <v>0</v>
      </c>
      <c r="H75" s="620"/>
      <c r="I75" s="169"/>
    </row>
    <row r="76" spans="1:9" x14ac:dyDescent="0.2">
      <c r="A76" s="160"/>
      <c r="B76" s="161"/>
      <c r="C76" s="161"/>
      <c r="D76" s="162"/>
      <c r="E76" s="162"/>
      <c r="F76" s="163"/>
      <c r="G76" s="164"/>
      <c r="H76" s="164"/>
      <c r="I76" s="165"/>
    </row>
  </sheetData>
  <mergeCells count="11">
    <mergeCell ref="B75:F75"/>
    <mergeCell ref="G75:H75"/>
    <mergeCell ref="B2:H5"/>
    <mergeCell ref="B7:B8"/>
    <mergeCell ref="H7:H8"/>
    <mergeCell ref="C7:C8"/>
    <mergeCell ref="E7:E8"/>
    <mergeCell ref="D7:D8"/>
    <mergeCell ref="B6:H6"/>
    <mergeCell ref="F7:F8"/>
    <mergeCell ref="G7:G8"/>
  </mergeCells>
  <phoneticPr fontId="4" type="noConversion"/>
  <printOptions horizontalCentered="1"/>
  <pageMargins left="1" right="1" top="1" bottom="1" header="0.5" footer="0.5"/>
  <pageSetup scale="74" fitToHeight="4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showGridLines="0" zoomScaleNormal="100" zoomScaleSheetLayoutView="50" workbookViewId="0">
      <pane ySplit="9" topLeftCell="A13" activePane="bottomLeft" state="frozen"/>
      <selection activeCell="E12" sqref="E12"/>
      <selection pane="bottomLeft" activeCell="C14" sqref="C14"/>
    </sheetView>
  </sheetViews>
  <sheetFormatPr defaultColWidth="11.42578125" defaultRowHeight="12.75" x14ac:dyDescent="0.2"/>
  <cols>
    <col min="1" max="1" width="2.7109375" style="36" customWidth="1"/>
    <col min="2" max="2" width="10.7109375" style="4" customWidth="1"/>
    <col min="3" max="3" width="73" style="4" customWidth="1"/>
    <col min="4" max="6" width="11.7109375" style="4" customWidth="1"/>
    <col min="7" max="7" width="15.7109375" style="4" customWidth="1"/>
    <col min="8" max="8" width="2.7109375" style="36" customWidth="1"/>
    <col min="9" max="9" width="7.7109375" style="4" customWidth="1"/>
    <col min="10" max="10" width="14.42578125" style="4" customWidth="1"/>
    <col min="11" max="11" width="2.7109375" style="36" customWidth="1"/>
    <col min="12" max="16384" width="11.42578125" style="4"/>
  </cols>
  <sheetData>
    <row r="1" spans="1:17" s="36" customFormat="1" ht="14.1" customHeight="1" x14ac:dyDescent="0.2">
      <c r="A1" s="174"/>
      <c r="B1" s="175"/>
      <c r="C1" s="175"/>
      <c r="D1" s="175"/>
      <c r="E1" s="175"/>
      <c r="F1" s="175"/>
      <c r="G1" s="175"/>
      <c r="H1" s="176"/>
      <c r="I1" s="174"/>
      <c r="J1" s="175"/>
      <c r="K1" s="176"/>
    </row>
    <row r="2" spans="1:17" s="6" customFormat="1" ht="12.75" customHeight="1" x14ac:dyDescent="0.2">
      <c r="A2" s="177"/>
      <c r="B2" s="621" t="s">
        <v>117</v>
      </c>
      <c r="C2" s="622"/>
      <c r="D2" s="645"/>
      <c r="E2" s="645"/>
      <c r="F2" s="645"/>
      <c r="G2" s="646"/>
      <c r="H2" s="190"/>
      <c r="I2" s="583"/>
      <c r="J2" s="652"/>
      <c r="K2" s="190"/>
      <c r="L2" s="3"/>
      <c r="M2" s="4"/>
      <c r="N2" s="4"/>
      <c r="O2" s="4"/>
      <c r="P2" s="4"/>
      <c r="Q2" s="5"/>
    </row>
    <row r="3" spans="1:17" s="6" customFormat="1" ht="12.75" customHeight="1" x14ac:dyDescent="0.2">
      <c r="A3" s="177"/>
      <c r="B3" s="647"/>
      <c r="C3" s="648"/>
      <c r="D3" s="648"/>
      <c r="E3" s="648"/>
      <c r="F3" s="648"/>
      <c r="G3" s="649"/>
      <c r="H3" s="190"/>
      <c r="I3" s="653"/>
      <c r="J3" s="654"/>
      <c r="K3" s="190"/>
      <c r="L3" s="3"/>
      <c r="M3" s="5"/>
      <c r="P3" s="4"/>
      <c r="Q3" s="5"/>
    </row>
    <row r="4" spans="1:17" s="6" customFormat="1" ht="12.75" customHeight="1" x14ac:dyDescent="0.2">
      <c r="A4" s="177"/>
      <c r="B4" s="647"/>
      <c r="C4" s="648"/>
      <c r="D4" s="648"/>
      <c r="E4" s="648"/>
      <c r="F4" s="648"/>
      <c r="G4" s="649"/>
      <c r="H4" s="190"/>
      <c r="I4" s="653"/>
      <c r="J4" s="654"/>
      <c r="K4" s="190"/>
      <c r="M4" s="5"/>
      <c r="N4" s="5"/>
      <c r="O4" s="4"/>
      <c r="P4" s="4"/>
      <c r="Q4" s="5"/>
    </row>
    <row r="5" spans="1:17" s="6" customFormat="1" ht="12.75" customHeight="1" x14ac:dyDescent="0.2">
      <c r="A5" s="177"/>
      <c r="B5" s="650"/>
      <c r="C5" s="651"/>
      <c r="D5" s="651"/>
      <c r="E5" s="651"/>
      <c r="F5" s="648"/>
      <c r="G5" s="649"/>
      <c r="H5" s="190"/>
      <c r="I5" s="653"/>
      <c r="J5" s="654"/>
      <c r="K5" s="190"/>
      <c r="M5" s="5"/>
      <c r="N5" s="5"/>
      <c r="O5" s="4"/>
      <c r="P5" s="4"/>
      <c r="Q5" s="5"/>
    </row>
    <row r="6" spans="1:17" s="6" customFormat="1" ht="24.6" customHeight="1" x14ac:dyDescent="0.2">
      <c r="A6" s="177"/>
      <c r="B6" s="538"/>
      <c r="C6" s="539"/>
      <c r="D6" s="539"/>
      <c r="E6" s="539"/>
      <c r="F6" s="547"/>
      <c r="G6" s="547"/>
      <c r="H6" s="552"/>
      <c r="I6" s="655"/>
      <c r="J6" s="654"/>
      <c r="K6" s="190"/>
      <c r="M6" s="5"/>
      <c r="N6" s="5"/>
      <c r="O6" s="4"/>
      <c r="P6" s="4"/>
      <c r="Q6" s="5"/>
    </row>
    <row r="7" spans="1:17" s="6" customFormat="1" ht="18.95" customHeight="1" x14ac:dyDescent="0.2">
      <c r="A7" s="177"/>
      <c r="B7" s="635" t="s">
        <v>130</v>
      </c>
      <c r="C7" s="636"/>
      <c r="D7" s="636"/>
      <c r="E7" s="636"/>
      <c r="F7" s="637"/>
      <c r="G7" s="638"/>
      <c r="H7" s="190"/>
      <c r="I7" s="656"/>
      <c r="J7" s="657"/>
      <c r="K7" s="190"/>
      <c r="O7" s="4"/>
      <c r="P7" s="4"/>
      <c r="Q7" s="5"/>
    </row>
    <row r="8" spans="1:17" s="6" customFormat="1" ht="39.950000000000003" customHeight="1" x14ac:dyDescent="0.2">
      <c r="A8" s="178"/>
      <c r="B8" s="37" t="s">
        <v>15</v>
      </c>
      <c r="C8" s="38" t="s">
        <v>0</v>
      </c>
      <c r="D8" s="39" t="s">
        <v>1</v>
      </c>
      <c r="E8" s="40" t="s">
        <v>12</v>
      </c>
      <c r="F8" s="41" t="s">
        <v>4</v>
      </c>
      <c r="G8" s="42" t="s">
        <v>2</v>
      </c>
      <c r="H8" s="191"/>
      <c r="I8" s="195"/>
      <c r="J8" s="196"/>
      <c r="K8" s="191"/>
      <c r="L8" s="7"/>
      <c r="M8" s="5"/>
      <c r="N8" s="5"/>
      <c r="O8" s="4"/>
      <c r="P8" s="4"/>
      <c r="Q8" s="5"/>
    </row>
    <row r="9" spans="1:17" s="6" customFormat="1" ht="3" customHeight="1" x14ac:dyDescent="0.2">
      <c r="A9" s="178"/>
      <c r="B9" s="570"/>
      <c r="C9" s="14"/>
      <c r="D9" s="15"/>
      <c r="E9" s="16"/>
      <c r="F9" s="17"/>
      <c r="G9" s="18"/>
      <c r="H9" s="191"/>
      <c r="I9" s="195"/>
      <c r="J9" s="197"/>
      <c r="K9" s="191"/>
      <c r="L9" s="7"/>
      <c r="M9" s="5"/>
      <c r="N9" s="5"/>
      <c r="O9" s="4"/>
      <c r="P9" s="4"/>
      <c r="Q9" s="5"/>
    </row>
    <row r="10" spans="1:17" s="8" customFormat="1" ht="24.95" customHeight="1" x14ac:dyDescent="0.2">
      <c r="A10" s="179"/>
      <c r="B10" s="571"/>
      <c r="C10" s="43"/>
      <c r="D10" s="43"/>
      <c r="E10" s="572"/>
      <c r="F10" s="43"/>
      <c r="G10" s="44"/>
      <c r="H10" s="180"/>
      <c r="I10" s="162"/>
      <c r="J10" s="162"/>
      <c r="K10" s="191"/>
      <c r="M10" s="4"/>
      <c r="N10" s="4"/>
    </row>
    <row r="11" spans="1:17" s="8" customFormat="1" ht="57.75" customHeight="1" x14ac:dyDescent="0.2">
      <c r="A11" s="179"/>
      <c r="B11" s="573" t="s">
        <v>144</v>
      </c>
      <c r="C11" s="574" t="s">
        <v>66</v>
      </c>
      <c r="D11" s="555">
        <v>2000</v>
      </c>
      <c r="E11" s="555" t="s">
        <v>67</v>
      </c>
      <c r="F11" s="575"/>
      <c r="G11" s="576">
        <f>+F11*D11</f>
        <v>0</v>
      </c>
      <c r="H11" s="192"/>
      <c r="I11" s="658"/>
      <c r="J11" s="659"/>
      <c r="K11" s="198"/>
      <c r="M11" s="45"/>
      <c r="N11" s="45"/>
    </row>
    <row r="12" spans="1:17" s="8" customFormat="1" ht="66.75" customHeight="1" x14ac:dyDescent="0.2">
      <c r="A12" s="179"/>
      <c r="B12" s="573" t="s">
        <v>145</v>
      </c>
      <c r="C12" s="574" t="s">
        <v>69</v>
      </c>
      <c r="D12" s="555">
        <v>2000</v>
      </c>
      <c r="E12" s="555" t="s">
        <v>67</v>
      </c>
      <c r="F12" s="575"/>
      <c r="G12" s="576">
        <f>F12*D12</f>
        <v>0</v>
      </c>
      <c r="H12" s="191"/>
      <c r="I12" s="170"/>
      <c r="J12" s="171"/>
      <c r="K12" s="191"/>
      <c r="M12" s="4"/>
      <c r="N12" s="4"/>
    </row>
    <row r="13" spans="1:17" s="8" customFormat="1" ht="66.75" customHeight="1" x14ac:dyDescent="0.2">
      <c r="A13" s="179"/>
      <c r="B13" s="573" t="s">
        <v>146</v>
      </c>
      <c r="C13" s="574" t="s">
        <v>71</v>
      </c>
      <c r="D13" s="555">
        <v>2000</v>
      </c>
      <c r="E13" s="555" t="s">
        <v>67</v>
      </c>
      <c r="F13" s="575"/>
      <c r="G13" s="576">
        <f>+F13*D13</f>
        <v>0</v>
      </c>
      <c r="H13" s="191"/>
      <c r="I13" s="596"/>
      <c r="J13" s="597"/>
      <c r="K13" s="191"/>
      <c r="M13" s="4"/>
      <c r="N13" s="4"/>
    </row>
    <row r="14" spans="1:17" s="8" customFormat="1" ht="88.9" customHeight="1" x14ac:dyDescent="0.2">
      <c r="A14" s="179"/>
      <c r="B14" s="573" t="s">
        <v>147</v>
      </c>
      <c r="C14" s="574" t="s">
        <v>73</v>
      </c>
      <c r="D14" s="555">
        <v>2000</v>
      </c>
      <c r="E14" s="577" t="s">
        <v>67</v>
      </c>
      <c r="F14" s="575"/>
      <c r="G14" s="576">
        <f>F14*D14</f>
        <v>0</v>
      </c>
      <c r="H14" s="191"/>
      <c r="I14" s="170"/>
      <c r="J14" s="171"/>
      <c r="K14" s="191"/>
      <c r="M14" s="4"/>
      <c r="N14" s="4"/>
    </row>
    <row r="15" spans="1:17" ht="51.95" customHeight="1" x14ac:dyDescent="0.2">
      <c r="A15" s="180"/>
      <c r="B15" s="46"/>
      <c r="C15" s="9"/>
      <c r="D15" s="10"/>
      <c r="E15" s="10"/>
      <c r="F15" s="10"/>
      <c r="G15" s="11"/>
      <c r="H15" s="193"/>
      <c r="I15" s="172"/>
      <c r="J15" s="173"/>
      <c r="K15" s="199"/>
    </row>
    <row r="16" spans="1:17" s="12" customFormat="1" ht="34.15" customHeight="1" x14ac:dyDescent="0.2">
      <c r="A16" s="181"/>
      <c r="B16" s="639" t="s">
        <v>177</v>
      </c>
      <c r="C16" s="639"/>
      <c r="D16" s="639"/>
      <c r="E16" s="640"/>
      <c r="F16" s="641">
        <f>SUM(G11:G14)</f>
        <v>0</v>
      </c>
      <c r="G16" s="642"/>
      <c r="H16" s="194"/>
      <c r="I16" s="643"/>
      <c r="J16" s="644"/>
      <c r="K16" s="194"/>
    </row>
    <row r="17" spans="1:11" s="8" customFormat="1" x14ac:dyDescent="0.2">
      <c r="A17" s="182"/>
      <c r="B17" s="183"/>
      <c r="C17" s="184"/>
      <c r="D17" s="184"/>
      <c r="E17" s="185"/>
      <c r="F17" s="186"/>
      <c r="G17" s="164"/>
      <c r="H17" s="187"/>
      <c r="I17" s="188"/>
      <c r="J17" s="189"/>
      <c r="K17" s="187"/>
    </row>
    <row r="18" spans="1:11" x14ac:dyDescent="0.2">
      <c r="A18" s="4"/>
      <c r="B18" s="47"/>
      <c r="C18" s="48"/>
      <c r="D18" s="48"/>
      <c r="E18" s="48"/>
      <c r="F18" s="48"/>
      <c r="H18" s="4"/>
      <c r="K18" s="4"/>
    </row>
  </sheetData>
  <mergeCells count="8">
    <mergeCell ref="B16:E16"/>
    <mergeCell ref="F16:G16"/>
    <mergeCell ref="I16:J16"/>
    <mergeCell ref="B2:G5"/>
    <mergeCell ref="I2:J7"/>
    <mergeCell ref="I11:J11"/>
    <mergeCell ref="B7:G7"/>
    <mergeCell ref="I13:J13"/>
  </mergeCells>
  <phoneticPr fontId="0" type="noConversion"/>
  <conditionalFormatting sqref="I5:I7">
    <cfRule type="expression" dxfId="37" priority="5" stopIfTrue="1">
      <formula>AND(J5&gt;0)</formula>
    </cfRule>
  </conditionalFormatting>
  <conditionalFormatting sqref="J5:J7">
    <cfRule type="cellIs" dxfId="36" priority="6" stopIfTrue="1" operator="greaterThan">
      <formula>0</formula>
    </cfRule>
  </conditionalFormatting>
  <conditionalFormatting sqref="I5:I7">
    <cfRule type="expression" dxfId="35" priority="4" stopIfTrue="1">
      <formula>AND(J5&gt;0)</formula>
    </cfRule>
  </conditionalFormatting>
  <conditionalFormatting sqref="J5:J7">
    <cfRule type="cellIs" dxfId="34" priority="3" stopIfTrue="1" operator="greaterThan">
      <formula>0</formula>
    </cfRule>
  </conditionalFormatting>
  <conditionalFormatting sqref="I5:I7">
    <cfRule type="expression" dxfId="33" priority="2" stopIfTrue="1">
      <formula>AND(J5&gt;0)</formula>
    </cfRule>
  </conditionalFormatting>
  <conditionalFormatting sqref="J5:J7">
    <cfRule type="cellIs" dxfId="32" priority="1" stopIfTrue="1" operator="greaterThan">
      <formula>0</formula>
    </cfRule>
  </conditionalFormatting>
  <printOptions horizontalCentered="1"/>
  <pageMargins left="1" right="1" top="1" bottom="1" header="0.5" footer="0.5"/>
  <pageSetup scale="83" fitToHeight="10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V26"/>
  <sheetViews>
    <sheetView topLeftCell="A16" zoomScaleNormal="100" workbookViewId="0">
      <selection activeCell="J25" sqref="J25"/>
    </sheetView>
  </sheetViews>
  <sheetFormatPr defaultColWidth="11.42578125" defaultRowHeight="12.75" x14ac:dyDescent="0.2"/>
  <cols>
    <col min="1" max="1" width="2.7109375" style="66" customWidth="1"/>
    <col min="2" max="2" width="4.140625" style="53" hidden="1" customWidth="1"/>
    <col min="3" max="3" width="10.28515625" style="49" customWidth="1"/>
    <col min="4" max="4" width="9.7109375" style="67" customWidth="1"/>
    <col min="5" max="5" width="3.85546875" style="68" bestFit="1" customWidth="1"/>
    <col min="6" max="6" width="47.7109375" style="49" customWidth="1"/>
    <col min="7" max="7" width="4.7109375" style="69" customWidth="1"/>
    <col min="8" max="8" width="6.7109375" style="69" customWidth="1"/>
    <col min="9" max="9" width="36.85546875" style="70" customWidth="1"/>
    <col min="10" max="10" width="15.7109375" style="70" customWidth="1"/>
    <col min="11" max="11" width="3" style="66" hidden="1" customWidth="1"/>
    <col min="12" max="12" width="2.7109375" style="53" customWidth="1"/>
    <col min="13" max="13" width="5.7109375" style="49" customWidth="1"/>
    <col min="14" max="14" width="16.42578125" style="49" customWidth="1"/>
    <col min="15" max="15" width="2.7109375" style="49" customWidth="1"/>
    <col min="16" max="16384" width="11.42578125" style="49"/>
  </cols>
  <sheetData>
    <row r="1" spans="1:22" ht="13.5" thickBot="1" x14ac:dyDescent="0.25">
      <c r="A1" s="200"/>
      <c r="B1" s="116"/>
      <c r="C1" s="201"/>
      <c r="D1" s="202"/>
      <c r="E1" s="203"/>
      <c r="F1" s="201"/>
      <c r="G1" s="204"/>
      <c r="H1" s="204"/>
      <c r="I1" s="205"/>
      <c r="J1" s="205"/>
      <c r="K1" s="201"/>
      <c r="L1" s="206"/>
      <c r="M1" s="207"/>
      <c r="N1" s="207"/>
      <c r="O1" s="423"/>
    </row>
    <row r="2" spans="1:22" s="6" customFormat="1" ht="12.75" customHeight="1" x14ac:dyDescent="0.2">
      <c r="A2" s="208"/>
      <c r="B2" s="50"/>
      <c r="C2" s="598" t="s">
        <v>171</v>
      </c>
      <c r="D2" s="599"/>
      <c r="E2" s="599"/>
      <c r="F2" s="599"/>
      <c r="G2" s="599"/>
      <c r="H2" s="599"/>
      <c r="I2" s="599"/>
      <c r="J2" s="600"/>
      <c r="K2" s="51"/>
      <c r="L2" s="208"/>
      <c r="M2" s="583" t="s">
        <v>25</v>
      </c>
      <c r="N2" s="584"/>
      <c r="O2" s="424"/>
      <c r="P2" s="110"/>
      <c r="Q2" s="111"/>
      <c r="R2" s="111"/>
      <c r="S2" s="112"/>
      <c r="T2" s="110"/>
      <c r="U2" s="110"/>
      <c r="V2" s="110"/>
    </row>
    <row r="3" spans="1:22" s="6" customFormat="1" ht="12.75" customHeight="1" x14ac:dyDescent="0.2">
      <c r="A3" s="208"/>
      <c r="B3" s="52"/>
      <c r="C3" s="601"/>
      <c r="D3" s="602"/>
      <c r="E3" s="602"/>
      <c r="F3" s="602"/>
      <c r="G3" s="602"/>
      <c r="H3" s="602"/>
      <c r="I3" s="602"/>
      <c r="J3" s="603"/>
      <c r="K3" s="51"/>
      <c r="L3" s="208"/>
      <c r="M3" s="585"/>
      <c r="N3" s="586"/>
      <c r="O3" s="424"/>
      <c r="P3" s="110"/>
      <c r="Q3" s="110"/>
      <c r="R3" s="111"/>
      <c r="S3" s="112"/>
      <c r="T3" s="110"/>
      <c r="U3" s="110"/>
      <c r="V3" s="110"/>
    </row>
    <row r="4" spans="1:22" s="6" customFormat="1" x14ac:dyDescent="0.2">
      <c r="A4" s="208"/>
      <c r="B4" s="52"/>
      <c r="C4" s="601"/>
      <c r="D4" s="602"/>
      <c r="E4" s="602"/>
      <c r="F4" s="602"/>
      <c r="G4" s="602"/>
      <c r="H4" s="602"/>
      <c r="I4" s="602"/>
      <c r="J4" s="603"/>
      <c r="K4" s="51"/>
      <c r="L4" s="208"/>
      <c r="M4" s="585"/>
      <c r="N4" s="586"/>
      <c r="O4" s="424"/>
      <c r="P4" s="110"/>
      <c r="Q4" s="111"/>
      <c r="R4" s="111"/>
      <c r="S4" s="112"/>
      <c r="T4" s="110"/>
      <c r="U4" s="110"/>
      <c r="V4" s="110"/>
    </row>
    <row r="5" spans="1:22" s="6" customFormat="1" ht="12.75" customHeight="1" x14ac:dyDescent="0.2">
      <c r="A5" s="208"/>
      <c r="B5" s="52"/>
      <c r="C5" s="601"/>
      <c r="D5" s="602"/>
      <c r="E5" s="602"/>
      <c r="F5" s="602"/>
      <c r="G5" s="602"/>
      <c r="H5" s="602"/>
      <c r="I5" s="602"/>
      <c r="J5" s="603"/>
      <c r="K5" s="51"/>
      <c r="L5" s="208"/>
      <c r="M5" s="585"/>
      <c r="N5" s="586"/>
      <c r="O5" s="424"/>
      <c r="P5" s="110"/>
      <c r="Q5" s="111"/>
      <c r="R5" s="111"/>
      <c r="S5" s="112"/>
      <c r="T5" s="110"/>
      <c r="U5" s="110"/>
      <c r="V5" s="110"/>
    </row>
    <row r="6" spans="1:22" ht="30" customHeight="1" x14ac:dyDescent="0.2">
      <c r="A6" s="208"/>
      <c r="C6" s="560" t="s">
        <v>7</v>
      </c>
      <c r="D6" s="604" t="s">
        <v>8</v>
      </c>
      <c r="E6" s="660"/>
      <c r="F6" s="604" t="s">
        <v>9</v>
      </c>
      <c r="G6" s="604"/>
      <c r="H6" s="604"/>
      <c r="I6" s="604"/>
      <c r="J6" s="561" t="s">
        <v>10</v>
      </c>
      <c r="K6" s="49"/>
      <c r="L6" s="208"/>
      <c r="M6" s="587"/>
      <c r="N6" s="588"/>
      <c r="O6" s="424"/>
    </row>
    <row r="7" spans="1:22" ht="12.75" customHeight="1" x14ac:dyDescent="0.2">
      <c r="A7" s="209"/>
      <c r="B7" s="116"/>
      <c r="C7" s="215"/>
      <c r="D7" s="216"/>
      <c r="E7" s="217"/>
      <c r="F7" s="218"/>
      <c r="G7" s="219"/>
      <c r="H7" s="219"/>
      <c r="I7" s="220" t="s">
        <v>13</v>
      </c>
      <c r="J7" s="220"/>
      <c r="K7" s="201"/>
      <c r="L7" s="208"/>
      <c r="M7" s="221"/>
      <c r="N7" s="221"/>
      <c r="O7" s="424"/>
    </row>
    <row r="8" spans="1:22" s="57" customFormat="1" ht="41.1" customHeight="1" x14ac:dyDescent="0.2">
      <c r="A8" s="210"/>
      <c r="B8" s="54"/>
      <c r="C8" s="54"/>
      <c r="D8" s="592" t="s">
        <v>131</v>
      </c>
      <c r="E8" s="593"/>
      <c r="F8" s="593"/>
      <c r="G8" s="594"/>
      <c r="H8" s="594"/>
      <c r="I8" s="595"/>
      <c r="J8" s="55">
        <f>SUM(J9,J15,J16,J17,J18,J20,J21,J23)</f>
        <v>0</v>
      </c>
      <c r="K8" s="56"/>
      <c r="L8" s="222"/>
      <c r="M8" s="596"/>
      <c r="N8" s="597"/>
      <c r="O8" s="222"/>
      <c r="P8" s="69"/>
      <c r="Q8" s="69"/>
      <c r="R8" s="69"/>
      <c r="S8" s="69"/>
      <c r="T8" s="69"/>
      <c r="U8" s="69"/>
      <c r="V8" s="69"/>
    </row>
    <row r="9" spans="1:22" s="57" customFormat="1" ht="32.1" customHeight="1" x14ac:dyDescent="0.2">
      <c r="A9" s="210"/>
      <c r="B9" s="54"/>
      <c r="C9" s="54" t="s">
        <v>162</v>
      </c>
      <c r="D9" s="592" t="s">
        <v>107</v>
      </c>
      <c r="E9" s="593"/>
      <c r="F9" s="593"/>
      <c r="G9" s="594"/>
      <c r="H9" s="594"/>
      <c r="I9" s="595"/>
      <c r="J9" s="55">
        <f>SUM(J10:J14)</f>
        <v>0</v>
      </c>
      <c r="K9" s="56"/>
      <c r="L9" s="222"/>
      <c r="M9" s="596"/>
      <c r="N9" s="597"/>
      <c r="O9" s="222"/>
      <c r="P9" s="69"/>
      <c r="Q9" s="69"/>
      <c r="R9" s="69"/>
      <c r="S9" s="69"/>
      <c r="T9" s="69"/>
      <c r="U9" s="69"/>
      <c r="V9" s="69"/>
    </row>
    <row r="10" spans="1:22" s="62" customFormat="1" ht="32.1" customHeight="1" x14ac:dyDescent="0.2">
      <c r="A10" s="211"/>
      <c r="B10" s="59"/>
      <c r="C10" s="59"/>
      <c r="D10" s="60" t="s">
        <v>8</v>
      </c>
      <c r="E10" s="80" t="s">
        <v>11</v>
      </c>
      <c r="F10" s="589" t="s">
        <v>39</v>
      </c>
      <c r="G10" s="590"/>
      <c r="H10" s="590"/>
      <c r="I10" s="591"/>
      <c r="J10" s="58">
        <f>ExC!H16</f>
        <v>0</v>
      </c>
      <c r="L10" s="223"/>
      <c r="M10" s="596"/>
      <c r="N10" s="597"/>
      <c r="O10" s="223"/>
      <c r="P10" s="113"/>
      <c r="Q10" s="113"/>
      <c r="R10" s="113"/>
      <c r="S10" s="113"/>
      <c r="T10" s="113"/>
      <c r="U10" s="113"/>
      <c r="V10" s="113"/>
    </row>
    <row r="11" spans="1:22" s="62" customFormat="1" ht="32.1" customHeight="1" x14ac:dyDescent="0.2">
      <c r="A11" s="211"/>
      <c r="B11" s="59"/>
      <c r="C11" s="59"/>
      <c r="D11" s="60" t="s">
        <v>8</v>
      </c>
      <c r="E11" s="80" t="s">
        <v>16</v>
      </c>
      <c r="F11" s="589" t="s">
        <v>40</v>
      </c>
      <c r="G11" s="590"/>
      <c r="H11" s="590"/>
      <c r="I11" s="591"/>
      <c r="J11" s="58">
        <f>ExC!H28</f>
        <v>0</v>
      </c>
      <c r="L11" s="223"/>
      <c r="M11" s="596"/>
      <c r="N11" s="597"/>
      <c r="O11" s="223"/>
      <c r="P11" s="113"/>
      <c r="Q11" s="113"/>
      <c r="R11" s="113"/>
      <c r="S11" s="113"/>
      <c r="T11" s="113"/>
      <c r="U11" s="113"/>
      <c r="V11" s="113"/>
    </row>
    <row r="12" spans="1:22" s="64" customFormat="1" ht="32.1" customHeight="1" x14ac:dyDescent="0.2">
      <c r="A12" s="212"/>
      <c r="B12" s="63"/>
      <c r="C12" s="63"/>
      <c r="D12" s="60" t="s">
        <v>8</v>
      </c>
      <c r="E12" s="80" t="s">
        <v>17</v>
      </c>
      <c r="F12" s="589" t="s">
        <v>82</v>
      </c>
      <c r="G12" s="590"/>
      <c r="H12" s="590"/>
      <c r="I12" s="591"/>
      <c r="J12" s="58">
        <f>ExC!H35</f>
        <v>0</v>
      </c>
      <c r="L12" s="208"/>
      <c r="M12" s="596"/>
      <c r="N12" s="597"/>
      <c r="O12" s="208"/>
      <c r="P12" s="49"/>
      <c r="Q12" s="49"/>
      <c r="R12" s="49"/>
      <c r="S12" s="49"/>
      <c r="T12" s="49"/>
      <c r="U12" s="49"/>
      <c r="V12" s="49"/>
    </row>
    <row r="13" spans="1:22" s="64" customFormat="1" ht="32.1" customHeight="1" x14ac:dyDescent="0.2">
      <c r="A13" s="212"/>
      <c r="B13" s="63"/>
      <c r="C13" s="63"/>
      <c r="D13" s="60" t="s">
        <v>8</v>
      </c>
      <c r="E13" s="80" t="s">
        <v>18</v>
      </c>
      <c r="F13" s="589" t="s">
        <v>83</v>
      </c>
      <c r="G13" s="590"/>
      <c r="H13" s="590"/>
      <c r="I13" s="591"/>
      <c r="J13" s="58">
        <f>ExC!H39</f>
        <v>0</v>
      </c>
      <c r="L13" s="208"/>
      <c r="M13" s="596"/>
      <c r="N13" s="597"/>
      <c r="O13" s="208"/>
      <c r="P13" s="49"/>
      <c r="Q13" s="49"/>
      <c r="R13" s="49"/>
      <c r="S13" s="49"/>
      <c r="T13" s="49"/>
      <c r="U13" s="49"/>
      <c r="V13" s="49"/>
    </row>
    <row r="14" spans="1:22" s="1" customFormat="1" ht="32.1" customHeight="1" x14ac:dyDescent="0.2">
      <c r="A14" s="213"/>
      <c r="B14" s="2"/>
      <c r="C14" s="79"/>
      <c r="D14" s="60" t="s">
        <v>8</v>
      </c>
      <c r="E14" s="81" t="s">
        <v>19</v>
      </c>
      <c r="F14" s="589" t="s">
        <v>38</v>
      </c>
      <c r="G14" s="590"/>
      <c r="H14" s="590"/>
      <c r="I14" s="591"/>
      <c r="J14" s="58">
        <f>ExC!H46</f>
        <v>0</v>
      </c>
      <c r="L14" s="213"/>
      <c r="M14" s="596"/>
      <c r="N14" s="597"/>
      <c r="O14" s="213"/>
      <c r="P14" s="114"/>
      <c r="Q14" s="114"/>
      <c r="R14" s="114"/>
      <c r="S14" s="114"/>
      <c r="T14" s="114"/>
      <c r="U14" s="114"/>
      <c r="V14" s="114"/>
    </row>
    <row r="15" spans="1:22" s="1" customFormat="1" ht="32.1" customHeight="1" x14ac:dyDescent="0.2">
      <c r="A15" s="213"/>
      <c r="B15" s="2"/>
      <c r="C15" s="54" t="s">
        <v>162</v>
      </c>
      <c r="D15" s="592" t="s">
        <v>108</v>
      </c>
      <c r="E15" s="593"/>
      <c r="F15" s="593"/>
      <c r="G15" s="594"/>
      <c r="H15" s="594"/>
      <c r="I15" s="595"/>
      <c r="J15" s="55">
        <f>ExC!H48</f>
        <v>0</v>
      </c>
      <c r="L15" s="213"/>
      <c r="M15" s="596"/>
      <c r="N15" s="597"/>
      <c r="O15" s="213"/>
      <c r="P15" s="114"/>
      <c r="Q15" s="114"/>
      <c r="R15" s="114"/>
      <c r="S15" s="114"/>
      <c r="T15" s="114"/>
      <c r="U15" s="114"/>
      <c r="V15" s="114"/>
    </row>
    <row r="16" spans="1:22" s="64" customFormat="1" ht="32.1" customHeight="1" x14ac:dyDescent="0.2">
      <c r="A16" s="212"/>
      <c r="B16" s="63"/>
      <c r="C16" s="54" t="s">
        <v>162</v>
      </c>
      <c r="D16" s="592" t="s">
        <v>109</v>
      </c>
      <c r="E16" s="593"/>
      <c r="F16" s="593"/>
      <c r="G16" s="594"/>
      <c r="H16" s="594"/>
      <c r="I16" s="595"/>
      <c r="J16" s="55">
        <f>ExC!H50</f>
        <v>0</v>
      </c>
      <c r="L16" s="208"/>
      <c r="M16" s="596"/>
      <c r="N16" s="597"/>
      <c r="O16" s="208"/>
      <c r="P16" s="49"/>
      <c r="Q16" s="49"/>
      <c r="R16" s="49"/>
      <c r="S16" s="49"/>
      <c r="T16" s="49"/>
      <c r="U16" s="49"/>
      <c r="V16" s="49"/>
    </row>
    <row r="17" spans="1:22" s="64" customFormat="1" ht="32.1" customHeight="1" x14ac:dyDescent="0.2">
      <c r="A17" s="212"/>
      <c r="B17" s="63"/>
      <c r="C17" s="54" t="s">
        <v>162</v>
      </c>
      <c r="D17" s="592" t="s">
        <v>110</v>
      </c>
      <c r="E17" s="593"/>
      <c r="F17" s="593"/>
      <c r="G17" s="594"/>
      <c r="H17" s="594"/>
      <c r="I17" s="595"/>
      <c r="J17" s="58">
        <v>0</v>
      </c>
      <c r="L17" s="208"/>
      <c r="M17" s="106"/>
      <c r="N17" s="107"/>
      <c r="O17" s="208"/>
      <c r="P17" s="49"/>
      <c r="Q17" s="49"/>
      <c r="R17" s="49"/>
      <c r="S17" s="49"/>
      <c r="T17" s="49"/>
      <c r="U17" s="49"/>
      <c r="V17" s="49"/>
    </row>
    <row r="18" spans="1:22" s="64" customFormat="1" ht="32.1" customHeight="1" x14ac:dyDescent="0.2">
      <c r="A18" s="212"/>
      <c r="B18" s="63"/>
      <c r="C18" s="54" t="s">
        <v>162</v>
      </c>
      <c r="D18" s="592" t="s">
        <v>111</v>
      </c>
      <c r="E18" s="593"/>
      <c r="F18" s="593"/>
      <c r="G18" s="594"/>
      <c r="H18" s="594"/>
      <c r="I18" s="595"/>
      <c r="J18" s="58">
        <f>J19</f>
        <v>0</v>
      </c>
      <c r="L18" s="208"/>
      <c r="M18" s="106"/>
      <c r="N18" s="107"/>
      <c r="O18" s="208"/>
      <c r="P18" s="49"/>
      <c r="Q18" s="49"/>
      <c r="R18" s="49"/>
      <c r="S18" s="49"/>
      <c r="T18" s="49"/>
      <c r="U18" s="49"/>
      <c r="V18" s="49"/>
    </row>
    <row r="19" spans="1:22" s="64" customFormat="1" ht="32.1" customHeight="1" x14ac:dyDescent="0.2">
      <c r="A19" s="212"/>
      <c r="B19" s="63"/>
      <c r="C19" s="54"/>
      <c r="D19" s="418" t="s">
        <v>8</v>
      </c>
      <c r="E19" s="80" t="s">
        <v>11</v>
      </c>
      <c r="F19" s="610" t="s">
        <v>84</v>
      </c>
      <c r="G19" s="611"/>
      <c r="H19" s="611"/>
      <c r="I19" s="612"/>
      <c r="J19" s="58">
        <f>ExC!H61</f>
        <v>0</v>
      </c>
      <c r="L19" s="208"/>
      <c r="M19" s="106"/>
      <c r="N19" s="107"/>
      <c r="O19" s="208"/>
      <c r="P19" s="49"/>
      <c r="Q19" s="49"/>
      <c r="R19" s="49"/>
      <c r="S19" s="49"/>
      <c r="T19" s="49"/>
      <c r="U19" s="49"/>
      <c r="V19" s="49"/>
    </row>
    <row r="20" spans="1:22" s="64" customFormat="1" ht="32.1" customHeight="1" x14ac:dyDescent="0.2">
      <c r="A20" s="212"/>
      <c r="B20" s="63"/>
      <c r="C20" s="54" t="s">
        <v>162</v>
      </c>
      <c r="D20" s="592" t="s">
        <v>113</v>
      </c>
      <c r="E20" s="593"/>
      <c r="F20" s="593"/>
      <c r="G20" s="594"/>
      <c r="H20" s="594"/>
      <c r="I20" s="595"/>
      <c r="J20" s="58">
        <f>ExA!H63</f>
        <v>0</v>
      </c>
      <c r="L20" s="208"/>
      <c r="M20" s="108"/>
      <c r="N20" s="109"/>
      <c r="O20" s="208"/>
      <c r="P20" s="49"/>
      <c r="Q20" s="49"/>
      <c r="R20" s="49"/>
      <c r="S20" s="49"/>
      <c r="T20" s="49"/>
      <c r="U20" s="49"/>
      <c r="V20" s="49"/>
    </row>
    <row r="21" spans="1:22" s="64" customFormat="1" ht="32.1" customHeight="1" x14ac:dyDescent="0.2">
      <c r="A21" s="212"/>
      <c r="B21" s="63"/>
      <c r="C21" s="54" t="s">
        <v>162</v>
      </c>
      <c r="D21" s="592" t="s">
        <v>114</v>
      </c>
      <c r="E21" s="593"/>
      <c r="F21" s="593"/>
      <c r="G21" s="594"/>
      <c r="H21" s="594"/>
      <c r="I21" s="595"/>
      <c r="J21" s="55">
        <f>SUM(J22:J22)</f>
        <v>0</v>
      </c>
      <c r="L21" s="208"/>
      <c r="M21" s="108"/>
      <c r="N21" s="109"/>
      <c r="O21" s="208"/>
      <c r="P21" s="49"/>
      <c r="Q21" s="49"/>
      <c r="R21" s="49"/>
      <c r="S21" s="49"/>
      <c r="T21" s="49"/>
      <c r="U21" s="49"/>
      <c r="V21" s="49"/>
    </row>
    <row r="22" spans="1:22" s="64" customFormat="1" ht="32.1" customHeight="1" x14ac:dyDescent="0.2">
      <c r="A22" s="212"/>
      <c r="B22" s="63"/>
      <c r="C22" s="79"/>
      <c r="D22" s="60" t="s">
        <v>8</v>
      </c>
      <c r="E22" s="80" t="s">
        <v>11</v>
      </c>
      <c r="F22" s="589" t="s">
        <v>85</v>
      </c>
      <c r="G22" s="590"/>
      <c r="H22" s="590"/>
      <c r="I22" s="591"/>
      <c r="J22" s="58">
        <f>ExC!$H$69</f>
        <v>0</v>
      </c>
      <c r="L22" s="208"/>
      <c r="M22" s="108"/>
      <c r="N22" s="108"/>
      <c r="O22" s="208"/>
      <c r="P22" s="49"/>
      <c r="Q22" s="49"/>
      <c r="R22" s="49"/>
      <c r="S22" s="49"/>
      <c r="T22" s="49"/>
      <c r="U22" s="49"/>
      <c r="V22" s="49"/>
    </row>
    <row r="23" spans="1:22" s="64" customFormat="1" ht="23.25" customHeight="1" x14ac:dyDescent="0.2">
      <c r="A23" s="212"/>
      <c r="B23" s="63"/>
      <c r="C23" s="54" t="s">
        <v>162</v>
      </c>
      <c r="D23" s="592" t="s">
        <v>112</v>
      </c>
      <c r="E23" s="593"/>
      <c r="F23" s="593"/>
      <c r="G23" s="594"/>
      <c r="H23" s="594"/>
      <c r="I23" s="595"/>
      <c r="J23" s="55">
        <f>ExA!H72</f>
        <v>0</v>
      </c>
      <c r="L23" s="208"/>
      <c r="M23" s="108"/>
      <c r="N23" s="109"/>
      <c r="O23" s="208"/>
      <c r="P23" s="49"/>
      <c r="Q23" s="49"/>
      <c r="R23" s="49"/>
      <c r="S23" s="49"/>
      <c r="T23" s="49"/>
      <c r="U23" s="49"/>
      <c r="V23" s="49"/>
    </row>
    <row r="24" spans="1:22" s="57" customFormat="1" ht="23.25" customHeight="1" x14ac:dyDescent="0.2">
      <c r="A24" s="210"/>
      <c r="B24" s="54"/>
      <c r="C24" s="54" t="s">
        <v>163</v>
      </c>
      <c r="D24" s="613" t="s">
        <v>115</v>
      </c>
      <c r="E24" s="614"/>
      <c r="F24" s="614"/>
      <c r="G24" s="614"/>
      <c r="H24" s="614"/>
      <c r="I24" s="615"/>
      <c r="J24" s="55">
        <f>ExD!F16</f>
        <v>0</v>
      </c>
      <c r="K24" s="56"/>
      <c r="L24" s="222"/>
      <c r="M24" s="108"/>
      <c r="N24" s="109"/>
      <c r="O24" s="222"/>
      <c r="P24" s="69"/>
      <c r="Q24" s="69"/>
      <c r="R24" s="69"/>
      <c r="S24" s="69"/>
      <c r="T24" s="69"/>
      <c r="U24" s="69"/>
      <c r="V24" s="69"/>
    </row>
    <row r="25" spans="1:22" s="64" customFormat="1" ht="39" customHeight="1" x14ac:dyDescent="0.2">
      <c r="A25" s="212"/>
      <c r="B25" s="63"/>
      <c r="C25" s="607" t="s">
        <v>132</v>
      </c>
      <c r="D25" s="608"/>
      <c r="E25" s="608"/>
      <c r="F25" s="608"/>
      <c r="G25" s="608"/>
      <c r="H25" s="608"/>
      <c r="I25" s="609"/>
      <c r="J25" s="61">
        <f>J8+J24</f>
        <v>0</v>
      </c>
      <c r="L25" s="208"/>
      <c r="M25" s="108"/>
      <c r="N25" s="109"/>
      <c r="O25" s="208"/>
      <c r="P25" s="49"/>
      <c r="Q25" s="49"/>
      <c r="R25" s="49"/>
      <c r="S25" s="49"/>
      <c r="T25" s="49"/>
      <c r="U25" s="49"/>
      <c r="V25" s="49"/>
    </row>
    <row r="26" spans="1:22" x14ac:dyDescent="0.2">
      <c r="A26" s="214"/>
      <c r="B26" s="65"/>
      <c r="C26" s="225"/>
      <c r="D26" s="226"/>
      <c r="E26" s="227"/>
      <c r="F26" s="225"/>
      <c r="G26" s="228"/>
      <c r="H26" s="228"/>
      <c r="I26" s="229"/>
      <c r="J26" s="229"/>
      <c r="K26" s="225"/>
      <c r="L26" s="224"/>
      <c r="M26" s="230"/>
      <c r="N26" s="231"/>
      <c r="O26" s="224"/>
    </row>
  </sheetData>
  <mergeCells count="23">
    <mergeCell ref="C25:I25"/>
    <mergeCell ref="D16:I16"/>
    <mergeCell ref="D15:I15"/>
    <mergeCell ref="D24:I24"/>
    <mergeCell ref="F22:I22"/>
    <mergeCell ref="D20:I20"/>
    <mergeCell ref="D21:I21"/>
    <mergeCell ref="F19:I19"/>
    <mergeCell ref="D23:I23"/>
    <mergeCell ref="D17:I17"/>
    <mergeCell ref="D18:I18"/>
    <mergeCell ref="C2:J5"/>
    <mergeCell ref="M2:N6"/>
    <mergeCell ref="F6:I6"/>
    <mergeCell ref="D8:I8"/>
    <mergeCell ref="M8:N16"/>
    <mergeCell ref="D9:I9"/>
    <mergeCell ref="F10:I10"/>
    <mergeCell ref="F11:I11"/>
    <mergeCell ref="F12:I12"/>
    <mergeCell ref="F13:I13"/>
    <mergeCell ref="F14:I14"/>
    <mergeCell ref="D6:E6"/>
  </mergeCells>
  <conditionalFormatting sqref="K5">
    <cfRule type="expression" dxfId="31" priority="2" stopIfTrue="1">
      <formula>AND(L5&gt;0)</formula>
    </cfRule>
  </conditionalFormatting>
  <conditionalFormatting sqref="L5">
    <cfRule type="cellIs" dxfId="30" priority="4" stopIfTrue="1" operator="greaterThan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76"/>
  <sheetViews>
    <sheetView topLeftCell="A43" zoomScaleNormal="100" workbookViewId="0">
      <selection activeCell="B75" sqref="B75:F75"/>
    </sheetView>
  </sheetViews>
  <sheetFormatPr defaultColWidth="11.42578125" defaultRowHeight="12.75" x14ac:dyDescent="0.2"/>
  <cols>
    <col min="1" max="1" width="2.7109375" style="29" customWidth="1"/>
    <col min="2" max="2" width="7.7109375" style="32" customWidth="1"/>
    <col min="3" max="3" width="7.7109375" style="33" customWidth="1"/>
    <col min="4" max="4" width="71.42578125" style="29" customWidth="1"/>
    <col min="5" max="5" width="4.7109375" style="29" customWidth="1"/>
    <col min="6" max="6" width="10.7109375" style="34" customWidth="1"/>
    <col min="7" max="7" width="11.7109375" style="35" customWidth="1"/>
    <col min="8" max="8" width="18.28515625" style="35" customWidth="1"/>
    <col min="9" max="9" width="2.7109375" style="35" customWidth="1"/>
    <col min="10" max="16384" width="11.42578125" style="29"/>
  </cols>
  <sheetData>
    <row r="1" spans="1:15" s="4" customFormat="1" ht="14.1" customHeight="1" x14ac:dyDescent="0.2">
      <c r="A1" s="243"/>
      <c r="B1" s="250"/>
      <c r="C1" s="250"/>
      <c r="D1" s="250"/>
      <c r="E1" s="250"/>
      <c r="F1" s="250"/>
      <c r="G1" s="251"/>
      <c r="H1" s="252"/>
      <c r="I1" s="238"/>
    </row>
    <row r="2" spans="1:15" s="6" customFormat="1" ht="12.75" customHeight="1" x14ac:dyDescent="0.2">
      <c r="A2" s="244"/>
      <c r="B2" s="621" t="s">
        <v>117</v>
      </c>
      <c r="C2" s="622"/>
      <c r="D2" s="622"/>
      <c r="E2" s="622"/>
      <c r="F2" s="622"/>
      <c r="G2" s="622"/>
      <c r="H2" s="623"/>
      <c r="I2" s="239"/>
      <c r="J2" s="3"/>
      <c r="K2" s="4"/>
      <c r="L2" s="4"/>
      <c r="M2" s="4"/>
      <c r="N2" s="4"/>
      <c r="O2" s="5"/>
    </row>
    <row r="3" spans="1:15" s="6" customFormat="1" ht="12.75" customHeight="1" x14ac:dyDescent="0.2">
      <c r="A3" s="244"/>
      <c r="B3" s="624"/>
      <c r="C3" s="625"/>
      <c r="D3" s="625"/>
      <c r="E3" s="625"/>
      <c r="F3" s="625"/>
      <c r="G3" s="625"/>
      <c r="H3" s="626"/>
      <c r="I3" s="239"/>
      <c r="J3" s="3"/>
      <c r="K3" s="5"/>
      <c r="N3" s="4"/>
      <c r="O3" s="5"/>
    </row>
    <row r="4" spans="1:15" s="6" customFormat="1" ht="12.75" customHeight="1" x14ac:dyDescent="0.2">
      <c r="A4" s="244"/>
      <c r="B4" s="624"/>
      <c r="C4" s="625"/>
      <c r="D4" s="625"/>
      <c r="E4" s="625"/>
      <c r="F4" s="625"/>
      <c r="G4" s="625"/>
      <c r="H4" s="626"/>
      <c r="I4" s="239"/>
      <c r="K4" s="5"/>
      <c r="L4" s="5"/>
      <c r="M4" s="4"/>
      <c r="N4" s="4"/>
      <c r="O4" s="5"/>
    </row>
    <row r="5" spans="1:15" s="6" customFormat="1" ht="12.75" customHeight="1" x14ac:dyDescent="0.2">
      <c r="A5" s="244"/>
      <c r="B5" s="627"/>
      <c r="C5" s="628"/>
      <c r="D5" s="628"/>
      <c r="E5" s="628"/>
      <c r="F5" s="625"/>
      <c r="G5" s="625"/>
      <c r="H5" s="626"/>
      <c r="I5" s="239"/>
      <c r="K5" s="5"/>
      <c r="L5" s="5"/>
      <c r="M5" s="4"/>
      <c r="N5" s="4"/>
      <c r="O5" s="5"/>
    </row>
    <row r="6" spans="1:15" s="6" customFormat="1" ht="15" customHeight="1" x14ac:dyDescent="0.2">
      <c r="A6" s="244"/>
      <c r="B6" s="661" t="s">
        <v>121</v>
      </c>
      <c r="C6" s="662"/>
      <c r="D6" s="662"/>
      <c r="E6" s="662"/>
      <c r="F6" s="663"/>
      <c r="G6" s="663"/>
      <c r="H6" s="664"/>
      <c r="I6" s="239"/>
      <c r="M6" s="4"/>
      <c r="N6" s="4"/>
      <c r="O6" s="5"/>
    </row>
    <row r="7" spans="1:15" s="6" customFormat="1" ht="12.75" customHeight="1" x14ac:dyDescent="0.2">
      <c r="A7" s="244"/>
      <c r="B7" s="629" t="s">
        <v>8</v>
      </c>
      <c r="C7" s="629" t="s">
        <v>15</v>
      </c>
      <c r="D7" s="633" t="s">
        <v>14</v>
      </c>
      <c r="E7" s="631" t="s">
        <v>5</v>
      </c>
      <c r="F7" s="633" t="s">
        <v>12</v>
      </c>
      <c r="G7" s="631" t="s">
        <v>4</v>
      </c>
      <c r="H7" s="631" t="s">
        <v>3</v>
      </c>
      <c r="I7" s="239"/>
      <c r="K7" s="5"/>
      <c r="L7" s="5"/>
      <c r="M7" s="4"/>
      <c r="N7" s="4"/>
      <c r="O7" s="5"/>
    </row>
    <row r="8" spans="1:15" s="6" customFormat="1" x14ac:dyDescent="0.2">
      <c r="A8" s="244"/>
      <c r="B8" s="630"/>
      <c r="C8" s="630"/>
      <c r="D8" s="634"/>
      <c r="E8" s="632"/>
      <c r="F8" s="634"/>
      <c r="G8" s="632"/>
      <c r="H8" s="632"/>
      <c r="I8" s="239"/>
      <c r="J8" s="7"/>
      <c r="K8" s="5"/>
      <c r="L8" s="5"/>
      <c r="M8" s="4"/>
      <c r="N8" s="4"/>
      <c r="O8" s="5"/>
    </row>
    <row r="9" spans="1:15" s="6" customFormat="1" ht="3" customHeight="1" x14ac:dyDescent="0.2">
      <c r="A9" s="244"/>
      <c r="B9" s="13"/>
      <c r="C9" s="13"/>
      <c r="D9" s="14"/>
      <c r="E9" s="15"/>
      <c r="F9" s="16"/>
      <c r="G9" s="17"/>
      <c r="H9" s="18"/>
      <c r="I9" s="239"/>
      <c r="J9" s="7"/>
      <c r="K9" s="5"/>
      <c r="L9" s="5"/>
      <c r="M9" s="4"/>
      <c r="N9" s="4"/>
      <c r="O9" s="5"/>
    </row>
    <row r="10" spans="1:15" s="8" customFormat="1" ht="39.950000000000003" customHeight="1" x14ac:dyDescent="0.2">
      <c r="A10" s="245"/>
      <c r="B10" s="19" t="s">
        <v>33</v>
      </c>
      <c r="C10" s="19">
        <v>100</v>
      </c>
      <c r="D10" s="556" t="s">
        <v>172</v>
      </c>
      <c r="E10" s="20" t="s">
        <v>6</v>
      </c>
      <c r="F10" s="276" t="s">
        <v>26</v>
      </c>
      <c r="G10" s="20" t="s">
        <v>27</v>
      </c>
      <c r="H10" s="20" t="s">
        <v>3</v>
      </c>
      <c r="I10" s="239"/>
      <c r="K10" s="5"/>
    </row>
    <row r="11" spans="1:15" s="8" customFormat="1" ht="12.95" customHeight="1" x14ac:dyDescent="0.2">
      <c r="A11" s="245"/>
      <c r="B11" s="27"/>
      <c r="C11" s="27"/>
      <c r="D11" s="23"/>
      <c r="E11" s="24"/>
      <c r="F11" s="24"/>
      <c r="G11" s="25"/>
      <c r="H11" s="566"/>
      <c r="I11" s="239"/>
      <c r="K11" s="5"/>
    </row>
    <row r="12" spans="1:15" s="8" customFormat="1" ht="27.75" customHeight="1" x14ac:dyDescent="0.2">
      <c r="A12" s="245"/>
      <c r="B12" s="19" t="s">
        <v>33</v>
      </c>
      <c r="C12" s="19">
        <v>101</v>
      </c>
      <c r="D12" s="554" t="s">
        <v>39</v>
      </c>
      <c r="E12" s="20" t="s">
        <v>6</v>
      </c>
      <c r="F12" s="276" t="s">
        <v>26</v>
      </c>
      <c r="G12" s="20" t="s">
        <v>27</v>
      </c>
      <c r="H12" s="20" t="s">
        <v>3</v>
      </c>
      <c r="I12" s="239"/>
    </row>
    <row r="13" spans="1:15" s="8" customFormat="1" ht="12.95" customHeight="1" x14ac:dyDescent="0.2">
      <c r="A13" s="245"/>
      <c r="B13" s="21"/>
      <c r="C13" s="21" t="s">
        <v>28</v>
      </c>
      <c r="D13" s="562" t="s">
        <v>44</v>
      </c>
      <c r="E13" s="563">
        <v>12</v>
      </c>
      <c r="F13" s="564" t="s">
        <v>43</v>
      </c>
      <c r="G13" s="578">
        <f>ExA!G13*ExA!K8+ExA!G13</f>
        <v>0</v>
      </c>
      <c r="H13" s="566">
        <f>G13*E13</f>
        <v>0</v>
      </c>
      <c r="I13" s="239"/>
    </row>
    <row r="14" spans="1:15" s="8" customFormat="1" ht="12.95" customHeight="1" x14ac:dyDescent="0.2">
      <c r="A14" s="245"/>
      <c r="B14" s="21"/>
      <c r="C14" s="21" t="s">
        <v>30</v>
      </c>
      <c r="D14" s="562" t="s">
        <v>45</v>
      </c>
      <c r="E14" s="563">
        <v>12</v>
      </c>
      <c r="F14" s="564" t="s">
        <v>43</v>
      </c>
      <c r="G14" s="578">
        <f>ExA!G14*ExA!K8+ExA!G14</f>
        <v>0</v>
      </c>
      <c r="H14" s="566">
        <f>G14*E14</f>
        <v>0</v>
      </c>
      <c r="I14" s="239"/>
    </row>
    <row r="15" spans="1:15" s="8" customFormat="1" ht="12.95" customHeight="1" x14ac:dyDescent="0.2">
      <c r="A15" s="245"/>
      <c r="B15" s="21"/>
      <c r="C15" s="21" t="s">
        <v>31</v>
      </c>
      <c r="D15" s="562" t="s">
        <v>46</v>
      </c>
      <c r="E15" s="563">
        <v>12</v>
      </c>
      <c r="F15" s="564" t="s">
        <v>43</v>
      </c>
      <c r="G15" s="578">
        <f>ExA!G15*ExA!K8+ExA!G15</f>
        <v>0</v>
      </c>
      <c r="H15" s="566">
        <f>G15*E15</f>
        <v>0</v>
      </c>
      <c r="I15" s="239"/>
    </row>
    <row r="16" spans="1:15" s="8" customFormat="1" ht="12.95" customHeight="1" x14ac:dyDescent="0.2">
      <c r="A16" s="245"/>
      <c r="B16" s="22" t="s">
        <v>33</v>
      </c>
      <c r="C16" s="22">
        <v>101</v>
      </c>
      <c r="D16" s="23" t="s">
        <v>34</v>
      </c>
      <c r="E16" s="24"/>
      <c r="F16" s="24"/>
      <c r="G16" s="25"/>
      <c r="H16" s="26">
        <f>SUM(H13:H15)</f>
        <v>0</v>
      </c>
      <c r="I16" s="239"/>
    </row>
    <row r="17" spans="1:9" s="8" customFormat="1" ht="12.95" customHeight="1" x14ac:dyDescent="0.2">
      <c r="A17" s="245"/>
      <c r="B17" s="27"/>
      <c r="C17" s="27"/>
      <c r="D17" s="23"/>
      <c r="E17" s="24"/>
      <c r="F17" s="24"/>
      <c r="G17" s="28"/>
      <c r="H17" s="26"/>
      <c r="I17" s="239"/>
    </row>
    <row r="18" spans="1:9" s="8" customFormat="1" ht="35.450000000000003" customHeight="1" x14ac:dyDescent="0.2">
      <c r="A18" s="245"/>
      <c r="B18" s="19" t="s">
        <v>33</v>
      </c>
      <c r="C18" s="19">
        <v>102</v>
      </c>
      <c r="D18" s="554" t="s">
        <v>41</v>
      </c>
      <c r="E18" s="20" t="s">
        <v>6</v>
      </c>
      <c r="F18" s="276" t="s">
        <v>26</v>
      </c>
      <c r="G18" s="20" t="s">
        <v>4</v>
      </c>
      <c r="H18" s="20" t="s">
        <v>3</v>
      </c>
      <c r="I18" s="239"/>
    </row>
    <row r="19" spans="1:9" s="8" customFormat="1" ht="12.95" customHeight="1" x14ac:dyDescent="0.2">
      <c r="A19" s="245"/>
      <c r="B19" s="21"/>
      <c r="C19" s="21" t="s">
        <v>28</v>
      </c>
      <c r="D19" s="562" t="s">
        <v>47</v>
      </c>
      <c r="E19" s="563">
        <v>12</v>
      </c>
      <c r="F19" s="564" t="s">
        <v>43</v>
      </c>
      <c r="G19" s="578">
        <f>ExA!G19*ExA!K8+ExA!G19</f>
        <v>0</v>
      </c>
      <c r="H19" s="566">
        <f>G19*E19</f>
        <v>0</v>
      </c>
      <c r="I19" s="239"/>
    </row>
    <row r="20" spans="1:9" s="8" customFormat="1" ht="12.95" customHeight="1" x14ac:dyDescent="0.2">
      <c r="A20" s="245"/>
      <c r="B20" s="21"/>
      <c r="C20" s="21" t="s">
        <v>30</v>
      </c>
      <c r="D20" s="562" t="s">
        <v>48</v>
      </c>
      <c r="E20" s="563">
        <v>12</v>
      </c>
      <c r="F20" s="564" t="s">
        <v>43</v>
      </c>
      <c r="G20" s="578">
        <f>ExA!G20*ExA!K8+ExA!G20</f>
        <v>0</v>
      </c>
      <c r="H20" s="566">
        <f t="shared" ref="H20:H25" si="0">G20*E20</f>
        <v>0</v>
      </c>
      <c r="I20" s="239"/>
    </row>
    <row r="21" spans="1:9" s="8" customFormat="1" ht="12.95" customHeight="1" x14ac:dyDescent="0.2">
      <c r="A21" s="245"/>
      <c r="B21" s="21"/>
      <c r="C21" s="21" t="s">
        <v>31</v>
      </c>
      <c r="D21" s="562" t="s">
        <v>49</v>
      </c>
      <c r="E21" s="563">
        <v>12</v>
      </c>
      <c r="F21" s="564" t="s">
        <v>43</v>
      </c>
      <c r="G21" s="578">
        <f>ExA!G21*ExA!K8+ExA!G21</f>
        <v>0</v>
      </c>
      <c r="H21" s="566">
        <f t="shared" si="0"/>
        <v>0</v>
      </c>
      <c r="I21" s="239"/>
    </row>
    <row r="22" spans="1:9" s="8" customFormat="1" ht="12.95" customHeight="1" x14ac:dyDescent="0.2">
      <c r="A22" s="245"/>
      <c r="B22" s="21"/>
      <c r="C22" s="21" t="s">
        <v>32</v>
      </c>
      <c r="D22" s="562" t="s">
        <v>50</v>
      </c>
      <c r="E22" s="563">
        <v>12</v>
      </c>
      <c r="F22" s="564" t="s">
        <v>43</v>
      </c>
      <c r="G22" s="578">
        <f>ExA!G22*ExA!K10+ExA!G22</f>
        <v>0</v>
      </c>
      <c r="H22" s="566">
        <f t="shared" si="0"/>
        <v>0</v>
      </c>
      <c r="I22" s="239"/>
    </row>
    <row r="23" spans="1:9" s="8" customFormat="1" ht="12.95" customHeight="1" x14ac:dyDescent="0.2">
      <c r="A23" s="245"/>
      <c r="B23" s="21"/>
      <c r="C23" s="21" t="s">
        <v>89</v>
      </c>
      <c r="D23" s="562" t="s">
        <v>51</v>
      </c>
      <c r="E23" s="563">
        <v>12</v>
      </c>
      <c r="F23" s="564" t="s">
        <v>43</v>
      </c>
      <c r="G23" s="578">
        <f>ExA!G23*ExA!K8+ExA!G23</f>
        <v>0</v>
      </c>
      <c r="H23" s="566">
        <f t="shared" si="0"/>
        <v>0</v>
      </c>
      <c r="I23" s="239"/>
    </row>
    <row r="24" spans="1:9" s="8" customFormat="1" ht="12.95" customHeight="1" x14ac:dyDescent="0.2">
      <c r="A24" s="245"/>
      <c r="B24" s="21"/>
      <c r="C24" s="21" t="s">
        <v>90</v>
      </c>
      <c r="D24" s="562" t="s">
        <v>52</v>
      </c>
      <c r="E24" s="563">
        <v>12</v>
      </c>
      <c r="F24" s="564" t="s">
        <v>43</v>
      </c>
      <c r="G24" s="578">
        <f>ExA!G24*ExA!K8+ExA!G24</f>
        <v>0</v>
      </c>
      <c r="H24" s="566">
        <f t="shared" si="0"/>
        <v>0</v>
      </c>
      <c r="I24" s="239"/>
    </row>
    <row r="25" spans="1:9" s="8" customFormat="1" ht="12.95" customHeight="1" x14ac:dyDescent="0.2">
      <c r="A25" s="245"/>
      <c r="B25" s="21"/>
      <c r="C25" s="21" t="s">
        <v>91</v>
      </c>
      <c r="D25" s="562" t="s">
        <v>53</v>
      </c>
      <c r="E25" s="563">
        <v>12</v>
      </c>
      <c r="F25" s="564" t="s">
        <v>43</v>
      </c>
      <c r="G25" s="578">
        <f>ExA!G25*ExA!K8+ExA!G25</f>
        <v>0</v>
      </c>
      <c r="H25" s="566">
        <f t="shared" si="0"/>
        <v>0</v>
      </c>
      <c r="I25" s="239"/>
    </row>
    <row r="26" spans="1:9" s="8" customFormat="1" ht="12.95" customHeight="1" x14ac:dyDescent="0.2">
      <c r="A26" s="245"/>
      <c r="B26" s="21"/>
      <c r="C26" s="21" t="s">
        <v>97</v>
      </c>
      <c r="D26" s="562" t="s">
        <v>98</v>
      </c>
      <c r="E26" s="563">
        <v>12</v>
      </c>
      <c r="F26" s="564" t="s">
        <v>43</v>
      </c>
      <c r="G26" s="578">
        <f>ExA!G26*ExA!K8+ExA!G26</f>
        <v>0</v>
      </c>
      <c r="H26" s="566">
        <f>G26*E26</f>
        <v>0</v>
      </c>
      <c r="I26" s="239"/>
    </row>
    <row r="27" spans="1:9" s="8" customFormat="1" ht="12.95" customHeight="1" x14ac:dyDescent="0.2">
      <c r="A27" s="245"/>
      <c r="B27" s="21"/>
      <c r="C27" s="21" t="s">
        <v>103</v>
      </c>
      <c r="D27" s="562" t="s">
        <v>99</v>
      </c>
      <c r="E27" s="563">
        <v>12</v>
      </c>
      <c r="F27" s="564" t="s">
        <v>43</v>
      </c>
      <c r="G27" s="578">
        <f>ExA!G27*ExA!K8+ExA!G27</f>
        <v>0</v>
      </c>
      <c r="H27" s="566">
        <f>G27*E27</f>
        <v>0</v>
      </c>
      <c r="I27" s="239"/>
    </row>
    <row r="28" spans="1:9" s="8" customFormat="1" ht="12.95" customHeight="1" x14ac:dyDescent="0.2">
      <c r="A28" s="245"/>
      <c r="B28" s="22" t="s">
        <v>33</v>
      </c>
      <c r="C28" s="22">
        <v>102</v>
      </c>
      <c r="D28" s="23" t="s">
        <v>34</v>
      </c>
      <c r="E28" s="24"/>
      <c r="F28" s="24"/>
      <c r="G28" s="25"/>
      <c r="H28" s="420">
        <f>SUM(H19:H27)</f>
        <v>0</v>
      </c>
      <c r="I28" s="239"/>
    </row>
    <row r="29" spans="1:9" s="8" customFormat="1" x14ac:dyDescent="0.2">
      <c r="A29" s="245"/>
      <c r="B29" s="27"/>
      <c r="C29" s="27"/>
      <c r="D29" s="23"/>
      <c r="E29" s="24"/>
      <c r="F29" s="24"/>
      <c r="G29" s="28"/>
      <c r="H29" s="26"/>
      <c r="I29" s="240"/>
    </row>
    <row r="30" spans="1:9" s="8" customFormat="1" ht="36" x14ac:dyDescent="0.2">
      <c r="A30" s="245"/>
      <c r="B30" s="19" t="s">
        <v>33</v>
      </c>
      <c r="C30" s="19">
        <v>103</v>
      </c>
      <c r="D30" s="580" t="s">
        <v>86</v>
      </c>
      <c r="E30" s="20" t="s">
        <v>6</v>
      </c>
      <c r="F30" s="276" t="s">
        <v>26</v>
      </c>
      <c r="G30" s="20" t="s">
        <v>4</v>
      </c>
      <c r="H30" s="20" t="s">
        <v>3</v>
      </c>
      <c r="I30" s="240"/>
    </row>
    <row r="31" spans="1:9" s="8" customFormat="1" x14ac:dyDescent="0.2">
      <c r="A31" s="245"/>
      <c r="B31" s="21"/>
      <c r="C31" s="21" t="s">
        <v>28</v>
      </c>
      <c r="D31" s="558" t="s">
        <v>54</v>
      </c>
      <c r="E31" s="563">
        <v>12</v>
      </c>
      <c r="F31" s="564" t="s">
        <v>43</v>
      </c>
      <c r="G31" s="578">
        <f>ExA!G31*ExA!K8+ExA!G31</f>
        <v>0</v>
      </c>
      <c r="H31" s="567">
        <f>G31*E31</f>
        <v>0</v>
      </c>
      <c r="I31" s="240"/>
    </row>
    <row r="32" spans="1:9" s="8" customFormat="1" x14ac:dyDescent="0.2">
      <c r="A32" s="245"/>
      <c r="B32" s="21"/>
      <c r="C32" s="21" t="s">
        <v>30</v>
      </c>
      <c r="D32" s="558" t="s">
        <v>55</v>
      </c>
      <c r="E32" s="563">
        <v>12</v>
      </c>
      <c r="F32" s="564" t="s">
        <v>43</v>
      </c>
      <c r="G32" s="578">
        <f>ExA!G32*ExA!K8+ExA!G32</f>
        <v>0</v>
      </c>
      <c r="H32" s="567">
        <f>G32*E32</f>
        <v>0</v>
      </c>
      <c r="I32" s="240"/>
    </row>
    <row r="33" spans="1:12" s="8" customFormat="1" x14ac:dyDescent="0.2">
      <c r="A33" s="245"/>
      <c r="B33" s="21"/>
      <c r="C33" s="21" t="s">
        <v>31</v>
      </c>
      <c r="D33" s="558" t="s">
        <v>56</v>
      </c>
      <c r="E33" s="563">
        <v>12</v>
      </c>
      <c r="F33" s="564" t="s">
        <v>43</v>
      </c>
      <c r="G33" s="578">
        <f>ExA!G33*ExA!K8+ExA!G33</f>
        <v>0</v>
      </c>
      <c r="H33" s="566">
        <f>G33*E33</f>
        <v>0</v>
      </c>
      <c r="I33" s="240"/>
    </row>
    <row r="34" spans="1:12" s="8" customFormat="1" x14ac:dyDescent="0.2">
      <c r="A34" s="245"/>
      <c r="B34" s="21"/>
      <c r="C34" s="21" t="s">
        <v>32</v>
      </c>
      <c r="D34" s="558" t="s">
        <v>57</v>
      </c>
      <c r="E34" s="563">
        <v>12</v>
      </c>
      <c r="F34" s="564" t="s">
        <v>43</v>
      </c>
      <c r="G34" s="578">
        <f>ExA!G34*ExA!K8+ExA!G34</f>
        <v>0</v>
      </c>
      <c r="H34" s="566">
        <f>G34*E34</f>
        <v>0</v>
      </c>
      <c r="I34" s="240"/>
    </row>
    <row r="35" spans="1:12" s="12" customFormat="1" ht="18.600000000000001" customHeight="1" x14ac:dyDescent="0.2">
      <c r="A35" s="246"/>
      <c r="B35" s="22" t="s">
        <v>33</v>
      </c>
      <c r="C35" s="78">
        <v>103</v>
      </c>
      <c r="D35" s="23" t="s">
        <v>34</v>
      </c>
      <c r="E35" s="24"/>
      <c r="F35" s="24"/>
      <c r="G35" s="25"/>
      <c r="H35" s="26">
        <f>SUM(H31:H34)</f>
        <v>0</v>
      </c>
      <c r="I35" s="240"/>
    </row>
    <row r="36" spans="1:12" s="12" customFormat="1" x14ac:dyDescent="0.2">
      <c r="A36" s="247"/>
      <c r="B36" s="27"/>
      <c r="C36" s="27"/>
      <c r="D36" s="23"/>
      <c r="E36" s="24"/>
      <c r="F36" s="24"/>
      <c r="G36" s="28"/>
      <c r="H36" s="26"/>
      <c r="I36" s="240"/>
    </row>
    <row r="37" spans="1:12" s="12" customFormat="1" ht="39.6" customHeight="1" x14ac:dyDescent="0.2">
      <c r="A37" s="244"/>
      <c r="B37" s="19" t="s">
        <v>33</v>
      </c>
      <c r="C37" s="19">
        <v>104</v>
      </c>
      <c r="D37" s="554" t="s">
        <v>87</v>
      </c>
      <c r="E37" s="20" t="s">
        <v>6</v>
      </c>
      <c r="F37" s="276" t="s">
        <v>26</v>
      </c>
      <c r="G37" s="20" t="s">
        <v>4</v>
      </c>
      <c r="H37" s="20" t="s">
        <v>3</v>
      </c>
      <c r="I37" s="240"/>
      <c r="K37" s="4"/>
      <c r="L37" s="4"/>
    </row>
    <row r="38" spans="1:12" x14ac:dyDescent="0.2">
      <c r="A38" s="244"/>
      <c r="B38" s="21"/>
      <c r="C38" s="21" t="s">
        <v>28</v>
      </c>
      <c r="D38" s="558" t="s">
        <v>58</v>
      </c>
      <c r="E38" s="563">
        <v>12</v>
      </c>
      <c r="F38" s="564" t="s">
        <v>43</v>
      </c>
      <c r="G38" s="578">
        <f>ExA!G38*ExA!K8+ExA!G38</f>
        <v>0</v>
      </c>
      <c r="H38" s="568">
        <f>G38*E38</f>
        <v>0</v>
      </c>
      <c r="I38" s="240"/>
    </row>
    <row r="39" spans="1:12" x14ac:dyDescent="0.2">
      <c r="A39" s="244"/>
      <c r="B39" s="22" t="s">
        <v>33</v>
      </c>
      <c r="C39" s="22">
        <v>104</v>
      </c>
      <c r="D39" s="23" t="s">
        <v>35</v>
      </c>
      <c r="E39" s="24"/>
      <c r="F39" s="24"/>
      <c r="G39" s="25"/>
      <c r="H39" s="26">
        <f>SUM(H38:H38)</f>
        <v>0</v>
      </c>
      <c r="I39" s="240"/>
    </row>
    <row r="40" spans="1:12" x14ac:dyDescent="0.2">
      <c r="A40" s="244"/>
      <c r="B40" s="22"/>
      <c r="C40" s="22"/>
      <c r="D40" s="23"/>
      <c r="E40" s="24"/>
      <c r="F40" s="24"/>
      <c r="G40" s="25"/>
      <c r="H40" s="26"/>
      <c r="I40" s="240"/>
    </row>
    <row r="41" spans="1:12" ht="36" x14ac:dyDescent="0.2">
      <c r="A41" s="245"/>
      <c r="B41" s="19" t="s">
        <v>33</v>
      </c>
      <c r="C41" s="19">
        <v>105</v>
      </c>
      <c r="D41" s="580" t="s">
        <v>42</v>
      </c>
      <c r="E41" s="20" t="s">
        <v>6</v>
      </c>
      <c r="F41" s="276" t="s">
        <v>26</v>
      </c>
      <c r="G41" s="20" t="s">
        <v>27</v>
      </c>
      <c r="H41" s="20" t="s">
        <v>3</v>
      </c>
      <c r="I41" s="239"/>
    </row>
    <row r="42" spans="1:12" x14ac:dyDescent="0.2">
      <c r="A42" s="245"/>
      <c r="B42" s="21"/>
      <c r="C42" s="21" t="s">
        <v>28</v>
      </c>
      <c r="D42" s="558" t="s">
        <v>78</v>
      </c>
      <c r="E42" s="563">
        <v>12</v>
      </c>
      <c r="F42" s="564" t="s">
        <v>43</v>
      </c>
      <c r="G42" s="578">
        <f>ExA!G42*ExA!K8+ExA!G42</f>
        <v>0</v>
      </c>
      <c r="H42" s="568">
        <f>E42*G42</f>
        <v>0</v>
      </c>
      <c r="I42" s="239"/>
    </row>
    <row r="43" spans="1:12" x14ac:dyDescent="0.2">
      <c r="A43" s="245"/>
      <c r="B43" s="21"/>
      <c r="C43" s="21" t="s">
        <v>30</v>
      </c>
      <c r="D43" s="558" t="s">
        <v>79</v>
      </c>
      <c r="E43" s="563">
        <v>12</v>
      </c>
      <c r="F43" s="564" t="s">
        <v>43</v>
      </c>
      <c r="G43" s="578">
        <f>ExA!G43*ExA!K8+ExA!G43</f>
        <v>0</v>
      </c>
      <c r="H43" s="568">
        <f>E43*G43</f>
        <v>0</v>
      </c>
      <c r="I43" s="239"/>
    </row>
    <row r="44" spans="1:12" x14ac:dyDescent="0.2">
      <c r="A44" s="245"/>
      <c r="B44" s="21"/>
      <c r="C44" s="21" t="s">
        <v>31</v>
      </c>
      <c r="D44" s="569" t="s">
        <v>80</v>
      </c>
      <c r="E44" s="563">
        <v>12</v>
      </c>
      <c r="F44" s="564" t="s">
        <v>43</v>
      </c>
      <c r="G44" s="578">
        <f>ExA!G44*ExA!K8+ExA!G44</f>
        <v>0</v>
      </c>
      <c r="H44" s="568">
        <f>E44*G44</f>
        <v>0</v>
      </c>
      <c r="I44" s="239"/>
    </row>
    <row r="45" spans="1:12" x14ac:dyDescent="0.2">
      <c r="A45" s="245"/>
      <c r="B45" s="21"/>
      <c r="C45" s="21" t="s">
        <v>32</v>
      </c>
      <c r="D45" s="558" t="s">
        <v>81</v>
      </c>
      <c r="E45" s="563">
        <v>12</v>
      </c>
      <c r="F45" s="564" t="s">
        <v>43</v>
      </c>
      <c r="G45" s="578">
        <f>ExA!G45*ExA!K8+ExA!G45</f>
        <v>0</v>
      </c>
      <c r="H45" s="568">
        <f>E45*G45</f>
        <v>0</v>
      </c>
      <c r="I45" s="239"/>
    </row>
    <row r="46" spans="1:12" x14ac:dyDescent="0.2">
      <c r="A46" s="245"/>
      <c r="B46" s="22" t="s">
        <v>33</v>
      </c>
      <c r="C46" s="22">
        <v>105</v>
      </c>
      <c r="D46" s="23" t="s">
        <v>35</v>
      </c>
      <c r="E46" s="24"/>
      <c r="F46" s="24"/>
      <c r="G46" s="25"/>
      <c r="H46" s="26">
        <f>SUM(H42:H45)</f>
        <v>0</v>
      </c>
      <c r="I46" s="239"/>
    </row>
    <row r="47" spans="1:12" x14ac:dyDescent="0.2">
      <c r="A47" s="245"/>
      <c r="B47" s="27"/>
      <c r="C47" s="27"/>
      <c r="D47" s="23"/>
      <c r="E47" s="24"/>
      <c r="F47" s="24"/>
      <c r="G47" s="25"/>
      <c r="H47" s="26"/>
      <c r="I47" s="239"/>
    </row>
    <row r="48" spans="1:12" x14ac:dyDescent="0.2">
      <c r="A48" s="244"/>
      <c r="B48" s="19" t="s">
        <v>33</v>
      </c>
      <c r="C48" s="19">
        <v>200</v>
      </c>
      <c r="D48" s="554" t="s">
        <v>172</v>
      </c>
      <c r="E48" s="30"/>
      <c r="F48" s="30"/>
      <c r="G48" s="30"/>
      <c r="H48" s="30"/>
      <c r="I48" s="240"/>
    </row>
    <row r="49" spans="1:9" x14ac:dyDescent="0.2">
      <c r="A49" s="244"/>
      <c r="B49" s="27"/>
      <c r="C49" s="27"/>
      <c r="D49" s="23"/>
      <c r="E49" s="24"/>
      <c r="F49" s="24"/>
      <c r="G49" s="25"/>
      <c r="H49" s="26"/>
      <c r="I49" s="240"/>
    </row>
    <row r="50" spans="1:9" ht="26.45" customHeight="1" x14ac:dyDescent="0.2">
      <c r="A50" s="244"/>
      <c r="B50" s="19" t="s">
        <v>33</v>
      </c>
      <c r="C50" s="19">
        <v>300</v>
      </c>
      <c r="D50" s="557" t="s">
        <v>172</v>
      </c>
      <c r="E50" s="20"/>
      <c r="F50" s="20"/>
      <c r="G50" s="20"/>
      <c r="H50" s="20"/>
      <c r="I50" s="240"/>
    </row>
    <row r="51" spans="1:9" x14ac:dyDescent="0.2">
      <c r="A51" s="244"/>
      <c r="B51" s="22"/>
      <c r="C51" s="22"/>
      <c r="D51" s="579"/>
      <c r="E51" s="24"/>
      <c r="F51" s="24"/>
      <c r="G51" s="25"/>
      <c r="H51" s="26"/>
      <c r="I51" s="240"/>
    </row>
    <row r="52" spans="1:9" x14ac:dyDescent="0.2">
      <c r="A52" s="244"/>
      <c r="B52" s="19" t="s">
        <v>33</v>
      </c>
      <c r="C52" s="19">
        <v>400</v>
      </c>
      <c r="D52" s="557" t="s">
        <v>172</v>
      </c>
      <c r="E52" s="30"/>
      <c r="F52" s="30"/>
      <c r="G52" s="30"/>
      <c r="H52" s="30"/>
      <c r="I52" s="240"/>
    </row>
    <row r="53" spans="1:9" x14ac:dyDescent="0.2">
      <c r="A53" s="244"/>
      <c r="B53" s="27"/>
      <c r="C53" s="27"/>
      <c r="D53" s="579"/>
      <c r="E53" s="24"/>
      <c r="F53" s="24"/>
      <c r="G53" s="28"/>
      <c r="H53" s="26"/>
      <c r="I53" s="240"/>
    </row>
    <row r="54" spans="1:9" ht="24" x14ac:dyDescent="0.2">
      <c r="A54" s="244"/>
      <c r="B54" s="19" t="s">
        <v>33</v>
      </c>
      <c r="C54" s="19">
        <v>500</v>
      </c>
      <c r="D54" s="554" t="s">
        <v>88</v>
      </c>
      <c r="E54" s="20" t="s">
        <v>6</v>
      </c>
      <c r="F54" s="276" t="s">
        <v>26</v>
      </c>
      <c r="G54" s="20" t="s">
        <v>27</v>
      </c>
      <c r="H54" s="20" t="s">
        <v>3</v>
      </c>
      <c r="I54" s="240"/>
    </row>
    <row r="55" spans="1:9" x14ac:dyDescent="0.2">
      <c r="A55" s="244"/>
      <c r="B55" s="419"/>
      <c r="C55" s="21" t="s">
        <v>28</v>
      </c>
      <c r="D55" s="558" t="s">
        <v>59</v>
      </c>
      <c r="E55" s="563">
        <v>12</v>
      </c>
      <c r="F55" s="564" t="s">
        <v>43</v>
      </c>
      <c r="G55" s="578">
        <f>ExA!G55*ExA!K8+ExA!G55</f>
        <v>0</v>
      </c>
      <c r="H55" s="566">
        <f t="shared" ref="H55:H60" si="1">G55*E55</f>
        <v>0</v>
      </c>
      <c r="I55" s="240"/>
    </row>
    <row r="56" spans="1:9" x14ac:dyDescent="0.2">
      <c r="A56" s="244"/>
      <c r="B56" s="419"/>
      <c r="C56" s="76" t="s">
        <v>30</v>
      </c>
      <c r="D56" s="558" t="s">
        <v>100</v>
      </c>
      <c r="E56" s="563">
        <v>12</v>
      </c>
      <c r="F56" s="564" t="s">
        <v>43</v>
      </c>
      <c r="G56" s="578">
        <f>ExA!G56*ExA!K8+ExA!G56</f>
        <v>0</v>
      </c>
      <c r="H56" s="566">
        <f t="shared" si="1"/>
        <v>0</v>
      </c>
      <c r="I56" s="240"/>
    </row>
    <row r="57" spans="1:9" x14ac:dyDescent="0.2">
      <c r="A57" s="244"/>
      <c r="B57" s="419"/>
      <c r="C57" s="76" t="s">
        <v>31</v>
      </c>
      <c r="D57" s="558" t="s">
        <v>101</v>
      </c>
      <c r="E57" s="563">
        <v>12</v>
      </c>
      <c r="F57" s="564" t="s">
        <v>43</v>
      </c>
      <c r="G57" s="578">
        <f>ExA!G57*ExA!K8+ExA!G57</f>
        <v>0</v>
      </c>
      <c r="H57" s="566">
        <f t="shared" si="1"/>
        <v>0</v>
      </c>
      <c r="I57" s="240"/>
    </row>
    <row r="58" spans="1:9" x14ac:dyDescent="0.2">
      <c r="A58" s="244"/>
      <c r="B58" s="419"/>
      <c r="C58" s="76" t="s">
        <v>32</v>
      </c>
      <c r="D58" s="558" t="s">
        <v>102</v>
      </c>
      <c r="E58" s="563">
        <v>12</v>
      </c>
      <c r="F58" s="564" t="s">
        <v>43</v>
      </c>
      <c r="G58" s="578">
        <f>ExA!G58*ExA!K8+ExA!G58</f>
        <v>0</v>
      </c>
      <c r="H58" s="566">
        <f t="shared" si="1"/>
        <v>0</v>
      </c>
      <c r="I58" s="240"/>
    </row>
    <row r="59" spans="1:9" x14ac:dyDescent="0.2">
      <c r="A59" s="244"/>
      <c r="B59" s="419"/>
      <c r="C59" s="76" t="s">
        <v>89</v>
      </c>
      <c r="D59" s="558" t="s">
        <v>60</v>
      </c>
      <c r="E59" s="563">
        <v>12</v>
      </c>
      <c r="F59" s="564" t="s">
        <v>43</v>
      </c>
      <c r="G59" s="578">
        <f>ExA!G59*ExA!K8+ExA!G59</f>
        <v>0</v>
      </c>
      <c r="H59" s="566">
        <f t="shared" si="1"/>
        <v>0</v>
      </c>
      <c r="I59" s="240"/>
    </row>
    <row r="60" spans="1:9" x14ac:dyDescent="0.2">
      <c r="A60" s="244"/>
      <c r="B60" s="419"/>
      <c r="C60" s="76" t="s">
        <v>90</v>
      </c>
      <c r="D60" s="558" t="s">
        <v>61</v>
      </c>
      <c r="E60" s="563">
        <v>12</v>
      </c>
      <c r="F60" s="564" t="s">
        <v>43</v>
      </c>
      <c r="G60" s="578">
        <f>ExA!G60*ExA!K8+ExA!G60</f>
        <v>0</v>
      </c>
      <c r="H60" s="566">
        <f t="shared" si="1"/>
        <v>0</v>
      </c>
      <c r="I60" s="240"/>
    </row>
    <row r="61" spans="1:9" x14ac:dyDescent="0.2">
      <c r="A61" s="244"/>
      <c r="B61" s="419"/>
      <c r="C61" s="419"/>
      <c r="D61" s="23" t="s">
        <v>35</v>
      </c>
      <c r="E61" s="24"/>
      <c r="F61" s="24"/>
      <c r="G61" s="25"/>
      <c r="H61" s="26">
        <f>SUM(H55:H60)</f>
        <v>0</v>
      </c>
      <c r="I61" s="240"/>
    </row>
    <row r="62" spans="1:9" x14ac:dyDescent="0.2">
      <c r="A62" s="244"/>
      <c r="B62" s="27"/>
      <c r="C62" s="27"/>
      <c r="D62" s="23"/>
      <c r="E62" s="24"/>
      <c r="F62" s="24"/>
      <c r="G62" s="28"/>
      <c r="H62" s="26"/>
      <c r="I62" s="240"/>
    </row>
    <row r="63" spans="1:9" x14ac:dyDescent="0.2">
      <c r="A63" s="244"/>
      <c r="B63" s="19" t="s">
        <v>33</v>
      </c>
      <c r="C63" s="19">
        <v>600</v>
      </c>
      <c r="D63" s="557" t="s">
        <v>172</v>
      </c>
      <c r="E63" s="30"/>
      <c r="F63" s="30"/>
      <c r="G63" s="30"/>
      <c r="H63" s="30"/>
      <c r="I63" s="240"/>
    </row>
    <row r="64" spans="1:9" x14ac:dyDescent="0.2">
      <c r="A64" s="244"/>
      <c r="B64" s="27"/>
      <c r="C64" s="27"/>
      <c r="D64" s="579"/>
      <c r="E64" s="24"/>
      <c r="F64" s="24"/>
      <c r="G64" s="28"/>
      <c r="H64" s="26"/>
      <c r="I64" s="240"/>
    </row>
    <row r="65" spans="1:9" ht="24" x14ac:dyDescent="0.2">
      <c r="A65" s="244"/>
      <c r="B65" s="19" t="s">
        <v>33</v>
      </c>
      <c r="C65" s="19">
        <v>700</v>
      </c>
      <c r="D65" s="554" t="s">
        <v>119</v>
      </c>
      <c r="E65" s="20" t="s">
        <v>6</v>
      </c>
      <c r="F65" s="276" t="s">
        <v>26</v>
      </c>
      <c r="G65" s="20" t="s">
        <v>4</v>
      </c>
      <c r="H65" s="20" t="s">
        <v>3</v>
      </c>
      <c r="I65" s="240"/>
    </row>
    <row r="66" spans="1:9" x14ac:dyDescent="0.2">
      <c r="A66" s="244"/>
      <c r="B66" s="21"/>
      <c r="C66" s="21" t="s">
        <v>28</v>
      </c>
      <c r="D66" s="558" t="s">
        <v>62</v>
      </c>
      <c r="E66" s="563">
        <v>12</v>
      </c>
      <c r="F66" s="564" t="s">
        <v>43</v>
      </c>
      <c r="G66" s="578">
        <f>ExA!G66*ExA!K8+ExA!G66</f>
        <v>0</v>
      </c>
      <c r="H66" s="566">
        <f>G66*E66</f>
        <v>0</v>
      </c>
      <c r="I66" s="240"/>
    </row>
    <row r="67" spans="1:9" x14ac:dyDescent="0.2">
      <c r="A67" s="244"/>
      <c r="B67" s="21"/>
      <c r="C67" s="21" t="s">
        <v>30</v>
      </c>
      <c r="D67" s="558" t="s">
        <v>63</v>
      </c>
      <c r="E67" s="563">
        <v>12</v>
      </c>
      <c r="F67" s="564" t="s">
        <v>43</v>
      </c>
      <c r="G67" s="578">
        <f>ExA!G67*ExA!K8+ExA!G67</f>
        <v>0</v>
      </c>
      <c r="H67" s="566">
        <f>G67*E67</f>
        <v>0</v>
      </c>
      <c r="I67" s="240"/>
    </row>
    <row r="68" spans="1:9" x14ac:dyDescent="0.2">
      <c r="A68" s="244"/>
      <c r="B68" s="21"/>
      <c r="C68" s="21" t="s">
        <v>31</v>
      </c>
      <c r="D68" s="558" t="s">
        <v>64</v>
      </c>
      <c r="E68" s="563">
        <v>12</v>
      </c>
      <c r="F68" s="564" t="s">
        <v>43</v>
      </c>
      <c r="G68" s="578">
        <f>ExA!G68*ExA!K8+ExA!G68</f>
        <v>0</v>
      </c>
      <c r="H68" s="566">
        <f>G68*E68</f>
        <v>0</v>
      </c>
      <c r="I68" s="240"/>
    </row>
    <row r="69" spans="1:9" x14ac:dyDescent="0.2">
      <c r="A69" s="244"/>
      <c r="B69" s="22" t="s">
        <v>33</v>
      </c>
      <c r="C69" s="22">
        <v>700</v>
      </c>
      <c r="D69" s="23" t="s">
        <v>34</v>
      </c>
      <c r="E69" s="24"/>
      <c r="F69" s="24"/>
      <c r="G69" s="25"/>
      <c r="H69" s="26">
        <f>SUM(H66:H68)</f>
        <v>0</v>
      </c>
      <c r="I69" s="240"/>
    </row>
    <row r="70" spans="1:9" x14ac:dyDescent="0.2">
      <c r="A70" s="244"/>
      <c r="B70" s="22"/>
      <c r="C70" s="27"/>
      <c r="D70" s="23"/>
      <c r="E70" s="24"/>
      <c r="F70" s="24"/>
      <c r="G70" s="25"/>
      <c r="H70" s="26"/>
      <c r="I70" s="240"/>
    </row>
    <row r="71" spans="1:9" x14ac:dyDescent="0.2">
      <c r="A71" s="244"/>
      <c r="B71" s="27"/>
      <c r="C71" s="27"/>
      <c r="D71" s="23"/>
      <c r="E71" s="24"/>
      <c r="F71" s="24"/>
      <c r="G71" s="25"/>
      <c r="H71" s="26"/>
      <c r="I71" s="240"/>
    </row>
    <row r="72" spans="1:9" x14ac:dyDescent="0.2">
      <c r="A72" s="245"/>
      <c r="B72" s="19" t="s">
        <v>33</v>
      </c>
      <c r="C72" s="19">
        <v>800</v>
      </c>
      <c r="D72" s="554" t="s">
        <v>172</v>
      </c>
      <c r="E72" s="20"/>
      <c r="F72" s="276"/>
      <c r="G72" s="20"/>
      <c r="H72" s="20"/>
      <c r="I72" s="239"/>
    </row>
    <row r="73" spans="1:9" x14ac:dyDescent="0.2">
      <c r="A73" s="245"/>
      <c r="B73" s="27"/>
      <c r="C73" s="77"/>
      <c r="D73" s="23"/>
      <c r="E73" s="24"/>
      <c r="F73" s="24"/>
      <c r="G73" s="28"/>
      <c r="H73" s="26"/>
      <c r="I73" s="239"/>
    </row>
    <row r="74" spans="1:9" x14ac:dyDescent="0.2">
      <c r="A74" s="248"/>
      <c r="B74" s="31"/>
      <c r="C74" s="31"/>
      <c r="D74" s="9"/>
      <c r="E74" s="10"/>
      <c r="F74" s="10"/>
      <c r="G74" s="10"/>
      <c r="H74" s="11"/>
      <c r="I74" s="241"/>
    </row>
    <row r="75" spans="1:9" ht="31.15" customHeight="1" x14ac:dyDescent="0.2">
      <c r="A75" s="249"/>
      <c r="B75" s="616" t="s">
        <v>122</v>
      </c>
      <c r="C75" s="617"/>
      <c r="D75" s="617"/>
      <c r="E75" s="617"/>
      <c r="F75" s="618"/>
      <c r="G75" s="619">
        <f>SUM(H16+H28+H35+H39+H46+H61+H69)</f>
        <v>0</v>
      </c>
      <c r="H75" s="620"/>
      <c r="I75" s="242"/>
    </row>
    <row r="76" spans="1:9" x14ac:dyDescent="0.2">
      <c r="A76" s="232"/>
      <c r="B76" s="235"/>
      <c r="C76" s="233"/>
      <c r="D76" s="234"/>
      <c r="E76" s="234"/>
      <c r="F76" s="235"/>
      <c r="G76" s="236"/>
      <c r="H76" s="236"/>
      <c r="I76" s="237"/>
    </row>
  </sheetData>
  <mergeCells count="11">
    <mergeCell ref="F7:F8"/>
    <mergeCell ref="B75:F75"/>
    <mergeCell ref="G75:H75"/>
    <mergeCell ref="B2:H5"/>
    <mergeCell ref="B6:H6"/>
    <mergeCell ref="B7:B8"/>
    <mergeCell ref="C7:C8"/>
    <mergeCell ref="E7:E8"/>
    <mergeCell ref="G7:G8"/>
    <mergeCell ref="H7:H8"/>
    <mergeCell ref="D7:D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18"/>
  <sheetViews>
    <sheetView zoomScaleNormal="100" workbookViewId="0">
      <selection activeCell="C14" sqref="C14"/>
    </sheetView>
  </sheetViews>
  <sheetFormatPr defaultColWidth="11.42578125" defaultRowHeight="12.75" x14ac:dyDescent="0.2"/>
  <cols>
    <col min="1" max="1" width="2.7109375" style="36" customWidth="1"/>
    <col min="2" max="2" width="10.7109375" style="4" customWidth="1"/>
    <col min="3" max="3" width="73" style="4" customWidth="1"/>
    <col min="4" max="6" width="11.7109375" style="4" customWidth="1"/>
    <col min="7" max="7" width="15.7109375" style="4" customWidth="1"/>
    <col min="8" max="8" width="2.7109375" style="36" customWidth="1"/>
    <col min="9" max="9" width="7.7109375" style="4" customWidth="1"/>
    <col min="10" max="10" width="14.42578125" style="4" customWidth="1"/>
    <col min="11" max="11" width="2.7109375" style="36" customWidth="1"/>
    <col min="12" max="16384" width="11.42578125" style="4"/>
  </cols>
  <sheetData>
    <row r="1" spans="1:17" s="36" customFormat="1" ht="14.1" customHeight="1" x14ac:dyDescent="0.2">
      <c r="A1" s="261"/>
      <c r="B1" s="267"/>
      <c r="C1" s="267"/>
      <c r="D1" s="267"/>
      <c r="E1" s="267"/>
      <c r="F1" s="267"/>
      <c r="G1" s="267"/>
      <c r="H1" s="268"/>
      <c r="I1" s="261"/>
      <c r="J1" s="267"/>
      <c r="K1" s="268"/>
    </row>
    <row r="2" spans="1:17" s="6" customFormat="1" ht="12.75" customHeight="1" x14ac:dyDescent="0.2">
      <c r="A2" s="262"/>
      <c r="B2" s="621" t="s">
        <v>117</v>
      </c>
      <c r="C2" s="622"/>
      <c r="D2" s="645"/>
      <c r="E2" s="645"/>
      <c r="F2" s="645"/>
      <c r="G2" s="646"/>
      <c r="H2" s="269"/>
      <c r="I2" s="583"/>
      <c r="J2" s="652"/>
      <c r="K2" s="269"/>
      <c r="L2" s="3"/>
      <c r="M2" s="4"/>
      <c r="N2" s="4"/>
      <c r="O2" s="4"/>
      <c r="P2" s="4"/>
      <c r="Q2" s="5"/>
    </row>
    <row r="3" spans="1:17" s="6" customFormat="1" ht="12.75" customHeight="1" x14ac:dyDescent="0.2">
      <c r="A3" s="262"/>
      <c r="B3" s="647"/>
      <c r="C3" s="648"/>
      <c r="D3" s="648"/>
      <c r="E3" s="648"/>
      <c r="F3" s="648"/>
      <c r="G3" s="649"/>
      <c r="H3" s="269"/>
      <c r="I3" s="653"/>
      <c r="J3" s="654"/>
      <c r="K3" s="269"/>
      <c r="L3" s="3"/>
      <c r="M3" s="5"/>
      <c r="P3" s="4"/>
      <c r="Q3" s="5"/>
    </row>
    <row r="4" spans="1:17" s="6" customFormat="1" ht="12.75" customHeight="1" x14ac:dyDescent="0.2">
      <c r="A4" s="262"/>
      <c r="B4" s="647"/>
      <c r="C4" s="648"/>
      <c r="D4" s="648"/>
      <c r="E4" s="648"/>
      <c r="F4" s="648"/>
      <c r="G4" s="649"/>
      <c r="H4" s="269"/>
      <c r="I4" s="653"/>
      <c r="J4" s="654"/>
      <c r="K4" s="269"/>
      <c r="M4" s="5"/>
      <c r="N4" s="5"/>
      <c r="O4" s="4"/>
      <c r="P4" s="4"/>
      <c r="Q4" s="5"/>
    </row>
    <row r="5" spans="1:17" s="6" customFormat="1" ht="12.75" customHeight="1" x14ac:dyDescent="0.2">
      <c r="A5" s="262"/>
      <c r="B5" s="650"/>
      <c r="C5" s="651"/>
      <c r="D5" s="651"/>
      <c r="E5" s="651"/>
      <c r="F5" s="648"/>
      <c r="G5" s="649"/>
      <c r="H5" s="269"/>
      <c r="I5" s="653"/>
      <c r="J5" s="654"/>
      <c r="K5" s="269"/>
      <c r="M5" s="5"/>
      <c r="N5" s="5"/>
      <c r="O5" s="4"/>
      <c r="P5" s="4"/>
      <c r="Q5" s="5"/>
    </row>
    <row r="6" spans="1:17" s="6" customFormat="1" ht="24.6" customHeight="1" x14ac:dyDescent="0.2">
      <c r="A6" s="262"/>
      <c r="B6" s="538"/>
      <c r="C6" s="539"/>
      <c r="D6" s="539"/>
      <c r="E6" s="539"/>
      <c r="F6" s="547"/>
      <c r="G6" s="547"/>
      <c r="H6" s="551"/>
      <c r="I6" s="655"/>
      <c r="J6" s="654"/>
      <c r="K6" s="269"/>
      <c r="M6" s="5"/>
      <c r="N6" s="5"/>
      <c r="O6" s="4"/>
      <c r="P6" s="4"/>
      <c r="Q6" s="5"/>
    </row>
    <row r="7" spans="1:17" s="6" customFormat="1" ht="18.95" customHeight="1" x14ac:dyDescent="0.2">
      <c r="A7" s="262"/>
      <c r="B7" s="661" t="s">
        <v>142</v>
      </c>
      <c r="C7" s="662"/>
      <c r="D7" s="662"/>
      <c r="E7" s="662"/>
      <c r="F7" s="663"/>
      <c r="G7" s="664"/>
      <c r="H7" s="269"/>
      <c r="I7" s="656"/>
      <c r="J7" s="657"/>
      <c r="K7" s="269"/>
      <c r="O7" s="4"/>
      <c r="P7" s="4"/>
      <c r="Q7" s="5"/>
    </row>
    <row r="8" spans="1:17" s="6" customFormat="1" ht="39.950000000000003" customHeight="1" x14ac:dyDescent="0.2">
      <c r="A8" s="263"/>
      <c r="B8" s="37" t="s">
        <v>15</v>
      </c>
      <c r="C8" s="38" t="s">
        <v>0</v>
      </c>
      <c r="D8" s="39" t="s">
        <v>1</v>
      </c>
      <c r="E8" s="40" t="s">
        <v>12</v>
      </c>
      <c r="F8" s="41" t="s">
        <v>4</v>
      </c>
      <c r="G8" s="42" t="s">
        <v>2</v>
      </c>
      <c r="H8" s="270"/>
      <c r="I8" s="425"/>
      <c r="J8" s="426"/>
      <c r="K8" s="270"/>
      <c r="L8" s="7"/>
      <c r="M8" s="5"/>
      <c r="N8" s="5"/>
      <c r="O8" s="4"/>
      <c r="P8" s="4"/>
      <c r="Q8" s="5"/>
    </row>
    <row r="9" spans="1:17" s="6" customFormat="1" ht="3" customHeight="1" x14ac:dyDescent="0.2">
      <c r="A9" s="263"/>
      <c r="B9" s="570"/>
      <c r="C9" s="14"/>
      <c r="D9" s="15"/>
      <c r="E9" s="16"/>
      <c r="F9" s="17"/>
      <c r="G9" s="18"/>
      <c r="H9" s="270"/>
      <c r="I9" s="425"/>
      <c r="J9" s="427"/>
      <c r="K9" s="270"/>
      <c r="L9" s="7"/>
      <c r="M9" s="5"/>
      <c r="N9" s="5"/>
      <c r="O9" s="4"/>
      <c r="P9" s="4"/>
      <c r="Q9" s="5"/>
    </row>
    <row r="10" spans="1:17" s="8" customFormat="1" ht="24.95" customHeight="1" x14ac:dyDescent="0.2">
      <c r="A10" s="264"/>
      <c r="B10" s="571"/>
      <c r="C10" s="43"/>
      <c r="D10" s="43"/>
      <c r="E10" s="572"/>
      <c r="F10" s="43"/>
      <c r="G10" s="44"/>
      <c r="H10" s="265"/>
      <c r="I10" s="234"/>
      <c r="J10" s="234"/>
      <c r="K10" s="270"/>
      <c r="M10" s="4"/>
      <c r="N10" s="4"/>
    </row>
    <row r="11" spans="1:17" s="8" customFormat="1" ht="57.75" customHeight="1" x14ac:dyDescent="0.2">
      <c r="A11" s="264"/>
      <c r="B11" s="573" t="s">
        <v>148</v>
      </c>
      <c r="C11" s="574" t="s">
        <v>66</v>
      </c>
      <c r="D11" s="555">
        <v>2000</v>
      </c>
      <c r="E11" s="555" t="s">
        <v>67</v>
      </c>
      <c r="F11" s="575">
        <f>ExB!F11*ExA!K8+ExB!F11</f>
        <v>0</v>
      </c>
      <c r="G11" s="576">
        <f>+F11*D11</f>
        <v>0</v>
      </c>
      <c r="H11" s="271"/>
      <c r="I11" s="658"/>
      <c r="J11" s="659"/>
      <c r="K11" s="274"/>
      <c r="M11" s="45"/>
      <c r="N11" s="45"/>
    </row>
    <row r="12" spans="1:17" s="8" customFormat="1" ht="66.75" customHeight="1" x14ac:dyDescent="0.2">
      <c r="A12" s="264"/>
      <c r="B12" s="573" t="s">
        <v>149</v>
      </c>
      <c r="C12" s="574" t="s">
        <v>69</v>
      </c>
      <c r="D12" s="555">
        <v>2000</v>
      </c>
      <c r="E12" s="555" t="s">
        <v>67</v>
      </c>
      <c r="F12" s="575">
        <f>ExB!F12*ExA!K8+ExB!F12</f>
        <v>0</v>
      </c>
      <c r="G12" s="576">
        <f>+F12*D12</f>
        <v>0</v>
      </c>
      <c r="H12" s="270"/>
      <c r="I12" s="421"/>
      <c r="J12" s="422"/>
      <c r="K12" s="270"/>
      <c r="M12" s="4"/>
      <c r="N12" s="4"/>
    </row>
    <row r="13" spans="1:17" s="8" customFormat="1" ht="66.75" customHeight="1" x14ac:dyDescent="0.2">
      <c r="A13" s="264"/>
      <c r="B13" s="573" t="s">
        <v>150</v>
      </c>
      <c r="C13" s="574" t="s">
        <v>71</v>
      </c>
      <c r="D13" s="555">
        <v>2000</v>
      </c>
      <c r="E13" s="555" t="s">
        <v>67</v>
      </c>
      <c r="F13" s="575">
        <f>ExB!F13*ExA!K8+ExB!F13</f>
        <v>0</v>
      </c>
      <c r="G13" s="576">
        <f>+F13*D13</f>
        <v>0</v>
      </c>
      <c r="H13" s="270"/>
      <c r="I13" s="596"/>
      <c r="J13" s="597"/>
      <c r="K13" s="270"/>
      <c r="M13" s="4"/>
      <c r="N13" s="4"/>
    </row>
    <row r="14" spans="1:17" s="8" customFormat="1" ht="88.9" customHeight="1" x14ac:dyDescent="0.2">
      <c r="A14" s="264"/>
      <c r="B14" s="573" t="s">
        <v>151</v>
      </c>
      <c r="C14" s="574" t="s">
        <v>73</v>
      </c>
      <c r="D14" s="555">
        <v>2000</v>
      </c>
      <c r="E14" s="577" t="s">
        <v>67</v>
      </c>
      <c r="F14" s="575">
        <f>ExB!F14*ExA!K8+ExB!F14</f>
        <v>0</v>
      </c>
      <c r="G14" s="576">
        <f>F14*D14</f>
        <v>0</v>
      </c>
      <c r="H14" s="270"/>
      <c r="I14" s="421"/>
      <c r="J14" s="422"/>
      <c r="K14" s="270"/>
      <c r="M14" s="4"/>
      <c r="N14" s="4"/>
    </row>
    <row r="15" spans="1:17" ht="51.95" customHeight="1" x14ac:dyDescent="0.2">
      <c r="A15" s="265"/>
      <c r="B15" s="46"/>
      <c r="C15" s="9"/>
      <c r="D15" s="10"/>
      <c r="E15" s="10"/>
      <c r="F15" s="10"/>
      <c r="G15" s="11"/>
      <c r="H15" s="272"/>
      <c r="I15" s="172"/>
      <c r="J15" s="173"/>
      <c r="K15" s="275"/>
    </row>
    <row r="16" spans="1:17" s="12" customFormat="1" ht="34.15" customHeight="1" x14ac:dyDescent="0.2">
      <c r="A16" s="266"/>
      <c r="B16" s="639" t="s">
        <v>173</v>
      </c>
      <c r="C16" s="639"/>
      <c r="D16" s="639"/>
      <c r="E16" s="640"/>
      <c r="F16" s="641">
        <f>SUM(G11:G14)</f>
        <v>0</v>
      </c>
      <c r="G16" s="642"/>
      <c r="H16" s="273"/>
      <c r="I16" s="643"/>
      <c r="J16" s="644"/>
      <c r="K16" s="273"/>
    </row>
    <row r="17" spans="1:11" s="8" customFormat="1" x14ac:dyDescent="0.2">
      <c r="A17" s="253"/>
      <c r="B17" s="254"/>
      <c r="C17" s="255"/>
      <c r="D17" s="255"/>
      <c r="E17" s="256"/>
      <c r="F17" s="257"/>
      <c r="G17" s="236"/>
      <c r="H17" s="258"/>
      <c r="I17" s="259"/>
      <c r="J17" s="260"/>
      <c r="K17" s="258"/>
    </row>
    <row r="18" spans="1:11" x14ac:dyDescent="0.2">
      <c r="A18" s="4"/>
      <c r="B18" s="47"/>
      <c r="C18" s="48"/>
      <c r="D18" s="48"/>
      <c r="E18" s="48"/>
      <c r="F18" s="48"/>
      <c r="H18" s="4"/>
      <c r="K18" s="4"/>
    </row>
  </sheetData>
  <mergeCells count="8">
    <mergeCell ref="I13:J13"/>
    <mergeCell ref="B16:E16"/>
    <mergeCell ref="F16:G16"/>
    <mergeCell ref="I16:J16"/>
    <mergeCell ref="B2:G5"/>
    <mergeCell ref="I2:J7"/>
    <mergeCell ref="B7:G7"/>
    <mergeCell ref="I11:J11"/>
  </mergeCells>
  <conditionalFormatting sqref="I5:I7">
    <cfRule type="expression" dxfId="29" priority="4" stopIfTrue="1">
      <formula>AND(J5&gt;0)</formula>
    </cfRule>
  </conditionalFormatting>
  <conditionalFormatting sqref="J5:J7">
    <cfRule type="cellIs" dxfId="28" priority="3" stopIfTrue="1" operator="greaterThan">
      <formula>0</formula>
    </cfRule>
  </conditionalFormatting>
  <conditionalFormatting sqref="I5:I7">
    <cfRule type="expression" dxfId="27" priority="2" stopIfTrue="1">
      <formula>AND(J5&gt;0)</formula>
    </cfRule>
  </conditionalFormatting>
  <conditionalFormatting sqref="J5:J7">
    <cfRule type="cellIs" dxfId="26" priority="1" stopIfTrue="1" operator="greaterThan">
      <formula>0</formula>
    </cfRule>
  </conditionalFormatting>
  <conditionalFormatting sqref="I5:I7">
    <cfRule type="expression" dxfId="25" priority="5" stopIfTrue="1">
      <formula>AND(J5&gt;0)</formula>
    </cfRule>
  </conditionalFormatting>
  <conditionalFormatting sqref="J5:J7">
    <cfRule type="cellIs" dxfId="24" priority="6" stopIfTrue="1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26"/>
  <sheetViews>
    <sheetView zoomScaleNormal="100" workbookViewId="0">
      <selection activeCell="C25" sqref="C25:I25"/>
    </sheetView>
  </sheetViews>
  <sheetFormatPr defaultColWidth="11.42578125" defaultRowHeight="12.75" x14ac:dyDescent="0.2"/>
  <cols>
    <col min="1" max="1" width="2.7109375" style="66" customWidth="1"/>
    <col min="2" max="2" width="4.140625" style="53" hidden="1" customWidth="1"/>
    <col min="3" max="3" width="10.28515625" style="49" customWidth="1"/>
    <col min="4" max="4" width="9.7109375" style="67" customWidth="1"/>
    <col min="5" max="5" width="3.85546875" style="68" bestFit="1" customWidth="1"/>
    <col min="6" max="6" width="47.7109375" style="49" customWidth="1"/>
    <col min="7" max="7" width="4.7109375" style="69" customWidth="1"/>
    <col min="8" max="8" width="6.7109375" style="69" customWidth="1"/>
    <col min="9" max="9" width="36.85546875" style="70" customWidth="1"/>
    <col min="10" max="10" width="15.7109375" style="70" customWidth="1"/>
    <col min="11" max="11" width="3" style="66" hidden="1" customWidth="1"/>
    <col min="12" max="12" width="2.7109375" style="53" customWidth="1"/>
    <col min="13" max="13" width="5.7109375" style="49" customWidth="1"/>
    <col min="14" max="14" width="16.42578125" style="49" customWidth="1"/>
    <col min="15" max="15" width="2.7109375" style="49" customWidth="1"/>
    <col min="16" max="16384" width="11.42578125" style="49"/>
  </cols>
  <sheetData>
    <row r="1" spans="1:22" ht="13.5" thickBot="1" x14ac:dyDescent="0.25">
      <c r="A1" s="277"/>
      <c r="B1" s="116"/>
      <c r="C1" s="285"/>
      <c r="D1" s="286"/>
      <c r="E1" s="287"/>
      <c r="F1" s="285"/>
      <c r="G1" s="288"/>
      <c r="H1" s="288"/>
      <c r="I1" s="289"/>
      <c r="J1" s="289"/>
      <c r="K1" s="285"/>
      <c r="L1" s="290"/>
      <c r="M1" s="432"/>
      <c r="N1" s="432"/>
      <c r="O1" s="430"/>
    </row>
    <row r="2" spans="1:22" s="6" customFormat="1" ht="12.75" customHeight="1" x14ac:dyDescent="0.2">
      <c r="A2" s="278"/>
      <c r="B2" s="50"/>
      <c r="C2" s="598" t="s">
        <v>171</v>
      </c>
      <c r="D2" s="599"/>
      <c r="E2" s="599"/>
      <c r="F2" s="599"/>
      <c r="G2" s="599"/>
      <c r="H2" s="599"/>
      <c r="I2" s="599"/>
      <c r="J2" s="600"/>
      <c r="K2" s="51"/>
      <c r="L2" s="278"/>
      <c r="M2" s="583" t="s">
        <v>25</v>
      </c>
      <c r="N2" s="584"/>
      <c r="O2" s="431"/>
      <c r="P2" s="110"/>
      <c r="Q2" s="111"/>
      <c r="R2" s="111"/>
      <c r="S2" s="112"/>
      <c r="T2" s="110"/>
      <c r="U2" s="110"/>
      <c r="V2" s="110"/>
    </row>
    <row r="3" spans="1:22" s="6" customFormat="1" ht="12.75" customHeight="1" x14ac:dyDescent="0.2">
      <c r="A3" s="278"/>
      <c r="B3" s="52"/>
      <c r="C3" s="601"/>
      <c r="D3" s="602"/>
      <c r="E3" s="602"/>
      <c r="F3" s="602"/>
      <c r="G3" s="602"/>
      <c r="H3" s="602"/>
      <c r="I3" s="602"/>
      <c r="J3" s="603"/>
      <c r="K3" s="51"/>
      <c r="L3" s="278"/>
      <c r="M3" s="585"/>
      <c r="N3" s="586"/>
      <c r="O3" s="431"/>
      <c r="P3" s="110"/>
      <c r="Q3" s="110"/>
      <c r="R3" s="111"/>
      <c r="S3" s="112"/>
      <c r="T3" s="110"/>
      <c r="U3" s="110"/>
      <c r="V3" s="110"/>
    </row>
    <row r="4" spans="1:22" s="6" customFormat="1" x14ac:dyDescent="0.2">
      <c r="A4" s="278"/>
      <c r="B4" s="52"/>
      <c r="C4" s="601"/>
      <c r="D4" s="602"/>
      <c r="E4" s="602"/>
      <c r="F4" s="602"/>
      <c r="G4" s="602"/>
      <c r="H4" s="602"/>
      <c r="I4" s="602"/>
      <c r="J4" s="603"/>
      <c r="K4" s="51"/>
      <c r="L4" s="278"/>
      <c r="M4" s="585"/>
      <c r="N4" s="586"/>
      <c r="O4" s="431"/>
      <c r="P4" s="110"/>
      <c r="Q4" s="111"/>
      <c r="R4" s="111"/>
      <c r="S4" s="112"/>
      <c r="T4" s="110"/>
      <c r="U4" s="110"/>
      <c r="V4" s="110"/>
    </row>
    <row r="5" spans="1:22" s="6" customFormat="1" ht="12.75" customHeight="1" x14ac:dyDescent="0.2">
      <c r="A5" s="278"/>
      <c r="B5" s="52"/>
      <c r="C5" s="601"/>
      <c r="D5" s="602"/>
      <c r="E5" s="602"/>
      <c r="F5" s="602"/>
      <c r="G5" s="602"/>
      <c r="H5" s="602"/>
      <c r="I5" s="602"/>
      <c r="J5" s="603"/>
      <c r="K5" s="51"/>
      <c r="L5" s="278"/>
      <c r="M5" s="585"/>
      <c r="N5" s="586"/>
      <c r="O5" s="431"/>
      <c r="P5" s="110"/>
      <c r="Q5" s="111"/>
      <c r="R5" s="111"/>
      <c r="S5" s="112"/>
      <c r="T5" s="110"/>
      <c r="U5" s="110"/>
      <c r="V5" s="110"/>
    </row>
    <row r="6" spans="1:22" ht="30" customHeight="1" x14ac:dyDescent="0.2">
      <c r="A6" s="278"/>
      <c r="C6" s="560" t="s">
        <v>7</v>
      </c>
      <c r="D6" s="605" t="s">
        <v>8</v>
      </c>
      <c r="E6" s="606"/>
      <c r="F6" s="604" t="s">
        <v>9</v>
      </c>
      <c r="G6" s="604"/>
      <c r="H6" s="604"/>
      <c r="I6" s="604"/>
      <c r="J6" s="561" t="s">
        <v>10</v>
      </c>
      <c r="K6" s="49"/>
      <c r="L6" s="278"/>
      <c r="M6" s="587"/>
      <c r="N6" s="588"/>
      <c r="O6" s="431"/>
    </row>
    <row r="7" spans="1:22" ht="12.75" customHeight="1" x14ac:dyDescent="0.2">
      <c r="A7" s="279"/>
      <c r="B7" s="116"/>
      <c r="C7" s="294"/>
      <c r="D7" s="295"/>
      <c r="E7" s="296"/>
      <c r="F7" s="297"/>
      <c r="G7" s="298"/>
      <c r="H7" s="298"/>
      <c r="I7" s="299" t="s">
        <v>13</v>
      </c>
      <c r="J7" s="299"/>
      <c r="K7" s="285"/>
      <c r="L7" s="278"/>
      <c r="M7" s="433"/>
      <c r="N7" s="433"/>
      <c r="O7" s="431"/>
    </row>
    <row r="8" spans="1:22" s="57" customFormat="1" ht="41.1" customHeight="1" x14ac:dyDescent="0.2">
      <c r="A8" s="280"/>
      <c r="B8" s="54"/>
      <c r="C8" s="54"/>
      <c r="D8" s="592" t="s">
        <v>133</v>
      </c>
      <c r="E8" s="593"/>
      <c r="F8" s="593"/>
      <c r="G8" s="594"/>
      <c r="H8" s="594"/>
      <c r="I8" s="595"/>
      <c r="J8" s="55">
        <f>SUM(J9,J15,J16,J17,J18,J20,J21,J23)</f>
        <v>0</v>
      </c>
      <c r="K8" s="56"/>
      <c r="L8" s="291"/>
      <c r="M8" s="596"/>
      <c r="N8" s="597"/>
      <c r="O8" s="291"/>
      <c r="P8" s="69"/>
      <c r="Q8" s="69"/>
      <c r="R8" s="69"/>
      <c r="S8" s="69"/>
      <c r="T8" s="69"/>
      <c r="U8" s="69"/>
      <c r="V8" s="69"/>
    </row>
    <row r="9" spans="1:22" s="57" customFormat="1" ht="32.1" customHeight="1" x14ac:dyDescent="0.2">
      <c r="A9" s="280"/>
      <c r="B9" s="54"/>
      <c r="C9" s="54" t="s">
        <v>164</v>
      </c>
      <c r="D9" s="592" t="s">
        <v>107</v>
      </c>
      <c r="E9" s="593"/>
      <c r="F9" s="593"/>
      <c r="G9" s="594"/>
      <c r="H9" s="594"/>
      <c r="I9" s="595"/>
      <c r="J9" s="55">
        <f>SUM(J10:J14)</f>
        <v>0</v>
      </c>
      <c r="K9" s="56"/>
      <c r="L9" s="291"/>
      <c r="M9" s="596"/>
      <c r="N9" s="597"/>
      <c r="O9" s="291"/>
      <c r="P9" s="69"/>
      <c r="Q9" s="69"/>
      <c r="R9" s="69"/>
      <c r="S9" s="69"/>
      <c r="T9" s="69"/>
      <c r="U9" s="69"/>
      <c r="V9" s="69"/>
    </row>
    <row r="10" spans="1:22" s="62" customFormat="1" ht="32.1" customHeight="1" x14ac:dyDescent="0.2">
      <c r="A10" s="281"/>
      <c r="B10" s="59"/>
      <c r="C10" s="59"/>
      <c r="D10" s="60" t="s">
        <v>8</v>
      </c>
      <c r="E10" s="80" t="s">
        <v>11</v>
      </c>
      <c r="F10" s="589" t="s">
        <v>39</v>
      </c>
      <c r="G10" s="590"/>
      <c r="H10" s="590"/>
      <c r="I10" s="591"/>
      <c r="J10" s="58">
        <f>ExE!H16</f>
        <v>0</v>
      </c>
      <c r="L10" s="292"/>
      <c r="M10" s="596"/>
      <c r="N10" s="597"/>
      <c r="O10" s="292"/>
      <c r="P10" s="113"/>
      <c r="Q10" s="113"/>
      <c r="R10" s="113"/>
      <c r="S10" s="113"/>
      <c r="T10" s="113"/>
      <c r="U10" s="113"/>
      <c r="V10" s="113"/>
    </row>
    <row r="11" spans="1:22" s="62" customFormat="1" ht="32.1" customHeight="1" x14ac:dyDescent="0.2">
      <c r="A11" s="281"/>
      <c r="B11" s="59"/>
      <c r="C11" s="59"/>
      <c r="D11" s="60" t="s">
        <v>8</v>
      </c>
      <c r="E11" s="80" t="s">
        <v>16</v>
      </c>
      <c r="F11" s="589" t="s">
        <v>40</v>
      </c>
      <c r="G11" s="590"/>
      <c r="H11" s="590"/>
      <c r="I11" s="591"/>
      <c r="J11" s="58">
        <f>ExE!H28</f>
        <v>0</v>
      </c>
      <c r="L11" s="292"/>
      <c r="M11" s="596"/>
      <c r="N11" s="597"/>
      <c r="O11" s="292"/>
      <c r="P11" s="113"/>
      <c r="Q11" s="113"/>
      <c r="R11" s="113"/>
      <c r="S11" s="113"/>
      <c r="T11" s="113"/>
      <c r="U11" s="113"/>
      <c r="V11" s="113"/>
    </row>
    <row r="12" spans="1:22" s="64" customFormat="1" ht="32.1" customHeight="1" x14ac:dyDescent="0.2">
      <c r="A12" s="282"/>
      <c r="B12" s="63"/>
      <c r="C12" s="63"/>
      <c r="D12" s="60" t="s">
        <v>8</v>
      </c>
      <c r="E12" s="80" t="s">
        <v>17</v>
      </c>
      <c r="F12" s="589" t="s">
        <v>82</v>
      </c>
      <c r="G12" s="590"/>
      <c r="H12" s="590"/>
      <c r="I12" s="591"/>
      <c r="J12" s="58">
        <f>ExE!H35</f>
        <v>0</v>
      </c>
      <c r="L12" s="278"/>
      <c r="M12" s="596"/>
      <c r="N12" s="597"/>
      <c r="O12" s="278"/>
      <c r="P12" s="49"/>
      <c r="Q12" s="49"/>
      <c r="R12" s="49"/>
      <c r="S12" s="49"/>
      <c r="T12" s="49"/>
      <c r="U12" s="49"/>
      <c r="V12" s="49"/>
    </row>
    <row r="13" spans="1:22" s="64" customFormat="1" ht="32.1" customHeight="1" x14ac:dyDescent="0.2">
      <c r="A13" s="282"/>
      <c r="B13" s="63"/>
      <c r="C13" s="63"/>
      <c r="D13" s="60" t="s">
        <v>8</v>
      </c>
      <c r="E13" s="80" t="s">
        <v>18</v>
      </c>
      <c r="F13" s="589" t="s">
        <v>83</v>
      </c>
      <c r="G13" s="590"/>
      <c r="H13" s="590"/>
      <c r="I13" s="591"/>
      <c r="J13" s="58">
        <f>ExE!H39</f>
        <v>0</v>
      </c>
      <c r="L13" s="278"/>
      <c r="M13" s="596"/>
      <c r="N13" s="597"/>
      <c r="O13" s="278"/>
      <c r="P13" s="49"/>
      <c r="Q13" s="49"/>
      <c r="R13" s="49"/>
      <c r="S13" s="49"/>
      <c r="T13" s="49"/>
      <c r="U13" s="49"/>
      <c r="V13" s="49"/>
    </row>
    <row r="14" spans="1:22" s="1" customFormat="1" ht="32.1" customHeight="1" x14ac:dyDescent="0.2">
      <c r="A14" s="283"/>
      <c r="B14" s="2"/>
      <c r="C14" s="79"/>
      <c r="D14" s="60" t="s">
        <v>8</v>
      </c>
      <c r="E14" s="81" t="s">
        <v>19</v>
      </c>
      <c r="F14" s="589" t="s">
        <v>38</v>
      </c>
      <c r="G14" s="590"/>
      <c r="H14" s="590"/>
      <c r="I14" s="591"/>
      <c r="J14" s="58">
        <f>ExE!H46</f>
        <v>0</v>
      </c>
      <c r="L14" s="283"/>
      <c r="M14" s="596"/>
      <c r="N14" s="597"/>
      <c r="O14" s="283"/>
      <c r="P14" s="114"/>
      <c r="Q14" s="114"/>
      <c r="R14" s="114"/>
      <c r="S14" s="114"/>
      <c r="T14" s="114"/>
      <c r="U14" s="114"/>
      <c r="V14" s="114"/>
    </row>
    <row r="15" spans="1:22" s="1" customFormat="1" ht="32.1" customHeight="1" x14ac:dyDescent="0.2">
      <c r="A15" s="283"/>
      <c r="B15" s="2"/>
      <c r="C15" s="54" t="s">
        <v>164</v>
      </c>
      <c r="D15" s="592" t="s">
        <v>108</v>
      </c>
      <c r="E15" s="593"/>
      <c r="F15" s="593"/>
      <c r="G15" s="594"/>
      <c r="H15" s="594"/>
      <c r="I15" s="595"/>
      <c r="J15" s="55">
        <f>ExA!H48</f>
        <v>0</v>
      </c>
      <c r="L15" s="283"/>
      <c r="M15" s="596"/>
      <c r="N15" s="597"/>
      <c r="O15" s="283"/>
      <c r="P15" s="114"/>
      <c r="Q15" s="114"/>
      <c r="R15" s="114"/>
      <c r="S15" s="114"/>
      <c r="T15" s="114"/>
      <c r="U15" s="114"/>
      <c r="V15" s="114"/>
    </row>
    <row r="16" spans="1:22" s="64" customFormat="1" ht="32.1" customHeight="1" x14ac:dyDescent="0.2">
      <c r="A16" s="282"/>
      <c r="B16" s="63"/>
      <c r="C16" s="54" t="s">
        <v>164</v>
      </c>
      <c r="D16" s="592" t="s">
        <v>109</v>
      </c>
      <c r="E16" s="593"/>
      <c r="F16" s="593"/>
      <c r="G16" s="594"/>
      <c r="H16" s="594"/>
      <c r="I16" s="595"/>
      <c r="J16" s="55">
        <f>ExA!H50</f>
        <v>0</v>
      </c>
      <c r="L16" s="278"/>
      <c r="M16" s="596"/>
      <c r="N16" s="597"/>
      <c r="O16" s="278"/>
      <c r="P16" s="49"/>
      <c r="Q16" s="49"/>
      <c r="R16" s="49"/>
      <c r="S16" s="49"/>
      <c r="T16" s="49"/>
      <c r="U16" s="49"/>
      <c r="V16" s="49"/>
    </row>
    <row r="17" spans="1:22" s="64" customFormat="1" ht="32.1" customHeight="1" x14ac:dyDescent="0.2">
      <c r="A17" s="282"/>
      <c r="B17" s="63"/>
      <c r="C17" s="54" t="s">
        <v>164</v>
      </c>
      <c r="D17" s="592" t="s">
        <v>110</v>
      </c>
      <c r="E17" s="593"/>
      <c r="F17" s="593"/>
      <c r="G17" s="594"/>
      <c r="H17" s="594"/>
      <c r="I17" s="595"/>
      <c r="J17" s="58">
        <v>0</v>
      </c>
      <c r="L17" s="278"/>
      <c r="M17" s="106"/>
      <c r="N17" s="107"/>
      <c r="O17" s="278"/>
      <c r="P17" s="49"/>
      <c r="Q17" s="49"/>
      <c r="R17" s="49"/>
      <c r="S17" s="49"/>
      <c r="T17" s="49"/>
      <c r="U17" s="49"/>
      <c r="V17" s="49"/>
    </row>
    <row r="18" spans="1:22" s="64" customFormat="1" ht="32.1" customHeight="1" x14ac:dyDescent="0.2">
      <c r="A18" s="282"/>
      <c r="B18" s="63"/>
      <c r="C18" s="54" t="s">
        <v>164</v>
      </c>
      <c r="D18" s="592" t="s">
        <v>111</v>
      </c>
      <c r="E18" s="593"/>
      <c r="F18" s="593"/>
      <c r="G18" s="594"/>
      <c r="H18" s="594"/>
      <c r="I18" s="595"/>
      <c r="J18" s="58">
        <f>J19</f>
        <v>0</v>
      </c>
      <c r="L18" s="278"/>
      <c r="M18" s="106"/>
      <c r="N18" s="107"/>
      <c r="O18" s="278"/>
      <c r="P18" s="49"/>
      <c r="Q18" s="49"/>
      <c r="R18" s="49"/>
      <c r="S18" s="49"/>
      <c r="T18" s="49"/>
      <c r="U18" s="49"/>
      <c r="V18" s="49"/>
    </row>
    <row r="19" spans="1:22" s="64" customFormat="1" ht="32.1" customHeight="1" x14ac:dyDescent="0.2">
      <c r="A19" s="282"/>
      <c r="B19" s="63"/>
      <c r="C19" s="54"/>
      <c r="D19" s="418" t="s">
        <v>8</v>
      </c>
      <c r="E19" s="80" t="s">
        <v>11</v>
      </c>
      <c r="F19" s="610" t="s">
        <v>84</v>
      </c>
      <c r="G19" s="611"/>
      <c r="H19" s="611"/>
      <c r="I19" s="612"/>
      <c r="J19" s="58">
        <f>ExE!H61</f>
        <v>0</v>
      </c>
      <c r="L19" s="278"/>
      <c r="M19" s="106"/>
      <c r="N19" s="107"/>
      <c r="O19" s="278"/>
      <c r="P19" s="49"/>
      <c r="Q19" s="49"/>
      <c r="R19" s="49"/>
      <c r="S19" s="49"/>
      <c r="T19" s="49"/>
      <c r="U19" s="49"/>
      <c r="V19" s="49"/>
    </row>
    <row r="20" spans="1:22" s="64" customFormat="1" ht="32.1" customHeight="1" x14ac:dyDescent="0.2">
      <c r="A20" s="282"/>
      <c r="B20" s="63"/>
      <c r="C20" s="54" t="s">
        <v>164</v>
      </c>
      <c r="D20" s="592" t="s">
        <v>113</v>
      </c>
      <c r="E20" s="593"/>
      <c r="F20" s="593"/>
      <c r="G20" s="594"/>
      <c r="H20" s="594"/>
      <c r="I20" s="595"/>
      <c r="J20" s="58">
        <f>ExE!H63</f>
        <v>0</v>
      </c>
      <c r="L20" s="278"/>
      <c r="M20" s="108"/>
      <c r="N20" s="109"/>
      <c r="O20" s="278"/>
      <c r="P20" s="49"/>
      <c r="Q20" s="49"/>
      <c r="R20" s="49"/>
      <c r="S20" s="49"/>
      <c r="T20" s="49"/>
      <c r="U20" s="49"/>
      <c r="V20" s="49"/>
    </row>
    <row r="21" spans="1:22" s="64" customFormat="1" ht="32.1" customHeight="1" x14ac:dyDescent="0.2">
      <c r="A21" s="282"/>
      <c r="B21" s="63"/>
      <c r="C21" s="54" t="s">
        <v>164</v>
      </c>
      <c r="D21" s="592" t="s">
        <v>114</v>
      </c>
      <c r="E21" s="593"/>
      <c r="F21" s="593"/>
      <c r="G21" s="594"/>
      <c r="H21" s="594"/>
      <c r="I21" s="595"/>
      <c r="J21" s="55">
        <f>SUM(J22:J22)</f>
        <v>0</v>
      </c>
      <c r="L21" s="278"/>
      <c r="M21" s="108"/>
      <c r="N21" s="109"/>
      <c r="O21" s="278"/>
      <c r="P21" s="49"/>
      <c r="Q21" s="49"/>
      <c r="R21" s="49"/>
      <c r="S21" s="49"/>
      <c r="T21" s="49"/>
      <c r="U21" s="49"/>
      <c r="V21" s="49"/>
    </row>
    <row r="22" spans="1:22" s="64" customFormat="1" ht="32.1" customHeight="1" x14ac:dyDescent="0.2">
      <c r="A22" s="282"/>
      <c r="B22" s="63"/>
      <c r="C22" s="79"/>
      <c r="D22" s="60" t="s">
        <v>8</v>
      </c>
      <c r="E22" s="80" t="s">
        <v>11</v>
      </c>
      <c r="F22" s="589" t="s">
        <v>85</v>
      </c>
      <c r="G22" s="590"/>
      <c r="H22" s="590"/>
      <c r="I22" s="591"/>
      <c r="J22" s="58">
        <f>ExE!$H$69</f>
        <v>0</v>
      </c>
      <c r="L22" s="278"/>
      <c r="M22" s="108"/>
      <c r="N22" s="108"/>
      <c r="O22" s="278"/>
      <c r="P22" s="49"/>
      <c r="Q22" s="49"/>
      <c r="R22" s="49"/>
      <c r="S22" s="49"/>
      <c r="T22" s="49"/>
      <c r="U22" s="49"/>
      <c r="V22" s="49"/>
    </row>
    <row r="23" spans="1:22" s="64" customFormat="1" ht="23.25" customHeight="1" x14ac:dyDescent="0.2">
      <c r="A23" s="282"/>
      <c r="B23" s="63"/>
      <c r="C23" s="54" t="s">
        <v>164</v>
      </c>
      <c r="D23" s="592" t="s">
        <v>112</v>
      </c>
      <c r="E23" s="593"/>
      <c r="F23" s="593"/>
      <c r="G23" s="594"/>
      <c r="H23" s="594"/>
      <c r="I23" s="595"/>
      <c r="J23" s="55">
        <f>ExA!H72</f>
        <v>0</v>
      </c>
      <c r="L23" s="278"/>
      <c r="M23" s="108"/>
      <c r="N23" s="109"/>
      <c r="O23" s="278"/>
      <c r="P23" s="49"/>
      <c r="Q23" s="49"/>
      <c r="R23" s="49"/>
      <c r="S23" s="49"/>
      <c r="T23" s="49"/>
      <c r="U23" s="49"/>
      <c r="V23" s="49"/>
    </row>
    <row r="24" spans="1:22" s="57" customFormat="1" ht="23.25" customHeight="1" x14ac:dyDescent="0.2">
      <c r="A24" s="280"/>
      <c r="B24" s="54"/>
      <c r="C24" s="54" t="s">
        <v>165</v>
      </c>
      <c r="D24" s="613" t="s">
        <v>115</v>
      </c>
      <c r="E24" s="614"/>
      <c r="F24" s="614"/>
      <c r="G24" s="614"/>
      <c r="H24" s="614"/>
      <c r="I24" s="615"/>
      <c r="J24" s="55">
        <f>ExF!F16</f>
        <v>0</v>
      </c>
      <c r="K24" s="56"/>
      <c r="L24" s="291"/>
      <c r="M24" s="108"/>
      <c r="N24" s="109"/>
      <c r="O24" s="291"/>
      <c r="P24" s="69"/>
      <c r="Q24" s="69"/>
      <c r="R24" s="69"/>
      <c r="S24" s="69"/>
      <c r="T24" s="69"/>
      <c r="U24" s="69"/>
      <c r="V24" s="69"/>
    </row>
    <row r="25" spans="1:22" s="64" customFormat="1" ht="39" customHeight="1" x14ac:dyDescent="0.2">
      <c r="A25" s="282"/>
      <c r="B25" s="63"/>
      <c r="C25" s="607" t="s">
        <v>134</v>
      </c>
      <c r="D25" s="608"/>
      <c r="E25" s="608"/>
      <c r="F25" s="608"/>
      <c r="G25" s="608"/>
      <c r="H25" s="608"/>
      <c r="I25" s="609"/>
      <c r="J25" s="61">
        <f>J8+J24</f>
        <v>0</v>
      </c>
      <c r="L25" s="278"/>
      <c r="M25" s="108"/>
      <c r="N25" s="109"/>
      <c r="O25" s="278"/>
      <c r="P25" s="49"/>
      <c r="Q25" s="49"/>
      <c r="R25" s="49"/>
      <c r="S25" s="49"/>
      <c r="T25" s="49"/>
      <c r="U25" s="49"/>
      <c r="V25" s="49"/>
    </row>
    <row r="26" spans="1:22" x14ac:dyDescent="0.2">
      <c r="A26" s="284"/>
      <c r="B26" s="300"/>
      <c r="C26" s="300"/>
      <c r="D26" s="301"/>
      <c r="E26" s="302"/>
      <c r="F26" s="300"/>
      <c r="G26" s="303"/>
      <c r="H26" s="303"/>
      <c r="I26" s="304"/>
      <c r="J26" s="304"/>
      <c r="K26" s="300"/>
      <c r="L26" s="293"/>
      <c r="M26" s="428"/>
      <c r="N26" s="429"/>
      <c r="O26" s="293"/>
    </row>
  </sheetData>
  <mergeCells count="23">
    <mergeCell ref="F12:I12"/>
    <mergeCell ref="C2:J5"/>
    <mergeCell ref="F6:I6"/>
    <mergeCell ref="D8:I8"/>
    <mergeCell ref="D9:I9"/>
    <mergeCell ref="F10:I10"/>
    <mergeCell ref="D6:E6"/>
    <mergeCell ref="M2:N6"/>
    <mergeCell ref="M8:N16"/>
    <mergeCell ref="C25:I25"/>
    <mergeCell ref="D24:I24"/>
    <mergeCell ref="F22:I22"/>
    <mergeCell ref="D23:I23"/>
    <mergeCell ref="D17:I17"/>
    <mergeCell ref="D18:I18"/>
    <mergeCell ref="D20:I20"/>
    <mergeCell ref="D21:I21"/>
    <mergeCell ref="F19:I19"/>
    <mergeCell ref="F13:I13"/>
    <mergeCell ref="F14:I14"/>
    <mergeCell ref="D16:I16"/>
    <mergeCell ref="D15:I15"/>
    <mergeCell ref="F11:I11"/>
  </mergeCells>
  <conditionalFormatting sqref="K5">
    <cfRule type="expression" dxfId="23" priority="2" stopIfTrue="1">
      <formula>AND(L5&gt;0)</formula>
    </cfRule>
  </conditionalFormatting>
  <conditionalFormatting sqref="L5">
    <cfRule type="cellIs" dxfId="22" priority="4" stopIfTrue="1" operator="greaterThan">
      <formula>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76"/>
  <sheetViews>
    <sheetView zoomScaleNormal="100" workbookViewId="0">
      <selection activeCell="G13" sqref="G13"/>
    </sheetView>
  </sheetViews>
  <sheetFormatPr defaultColWidth="11.42578125" defaultRowHeight="12.75" x14ac:dyDescent="0.2"/>
  <cols>
    <col min="1" max="1" width="2.7109375" style="29" customWidth="1"/>
    <col min="2" max="2" width="7.7109375" style="32" customWidth="1"/>
    <col min="3" max="3" width="7.7109375" style="33" customWidth="1"/>
    <col min="4" max="4" width="71.42578125" style="29" customWidth="1"/>
    <col min="5" max="5" width="4.7109375" style="29" customWidth="1"/>
    <col min="6" max="6" width="10.7109375" style="34" customWidth="1"/>
    <col min="7" max="7" width="11.7109375" style="35" customWidth="1"/>
    <col min="8" max="8" width="18.28515625" style="35" customWidth="1"/>
    <col min="9" max="9" width="2.7109375" style="35" customWidth="1"/>
    <col min="10" max="16384" width="11.42578125" style="29"/>
  </cols>
  <sheetData>
    <row r="1" spans="1:15" s="4" customFormat="1" ht="14.1" customHeight="1" x14ac:dyDescent="0.2">
      <c r="A1" s="305"/>
      <c r="B1" s="306"/>
      <c r="C1" s="306"/>
      <c r="D1" s="306"/>
      <c r="E1" s="306"/>
      <c r="F1" s="306"/>
      <c r="G1" s="307"/>
      <c r="H1" s="308"/>
      <c r="I1" s="309"/>
    </row>
    <row r="2" spans="1:15" s="6" customFormat="1" ht="12.75" customHeight="1" x14ac:dyDescent="0.2">
      <c r="A2" s="310"/>
      <c r="B2" s="621" t="s">
        <v>117</v>
      </c>
      <c r="C2" s="622"/>
      <c r="D2" s="622"/>
      <c r="E2" s="622"/>
      <c r="F2" s="622"/>
      <c r="G2" s="622"/>
      <c r="H2" s="623"/>
      <c r="I2" s="317"/>
      <c r="J2" s="3"/>
      <c r="K2" s="4"/>
      <c r="L2" s="4"/>
      <c r="M2" s="4"/>
      <c r="N2" s="4"/>
      <c r="O2" s="5"/>
    </row>
    <row r="3" spans="1:15" s="6" customFormat="1" ht="12.75" customHeight="1" x14ac:dyDescent="0.2">
      <c r="A3" s="310"/>
      <c r="B3" s="624"/>
      <c r="C3" s="625"/>
      <c r="D3" s="625"/>
      <c r="E3" s="625"/>
      <c r="F3" s="625"/>
      <c r="G3" s="625"/>
      <c r="H3" s="626"/>
      <c r="I3" s="317"/>
      <c r="J3" s="3"/>
      <c r="K3" s="5"/>
      <c r="N3" s="4"/>
      <c r="O3" s="5"/>
    </row>
    <row r="4" spans="1:15" s="6" customFormat="1" ht="12.75" customHeight="1" x14ac:dyDescent="0.2">
      <c r="A4" s="310"/>
      <c r="B4" s="624"/>
      <c r="C4" s="625"/>
      <c r="D4" s="625"/>
      <c r="E4" s="625"/>
      <c r="F4" s="625"/>
      <c r="G4" s="625"/>
      <c r="H4" s="626"/>
      <c r="I4" s="317"/>
      <c r="K4" s="5"/>
      <c r="L4" s="5"/>
      <c r="M4" s="4"/>
      <c r="N4" s="4"/>
      <c r="O4" s="5"/>
    </row>
    <row r="5" spans="1:15" s="6" customFormat="1" ht="12.75" customHeight="1" x14ac:dyDescent="0.2">
      <c r="A5" s="310"/>
      <c r="B5" s="627"/>
      <c r="C5" s="628"/>
      <c r="D5" s="628"/>
      <c r="E5" s="628"/>
      <c r="F5" s="625"/>
      <c r="G5" s="625"/>
      <c r="H5" s="626"/>
      <c r="I5" s="317"/>
      <c r="K5" s="5"/>
      <c r="L5" s="5"/>
      <c r="M5" s="4"/>
      <c r="N5" s="4"/>
      <c r="O5" s="5"/>
    </row>
    <row r="6" spans="1:15" s="6" customFormat="1" ht="15" customHeight="1" x14ac:dyDescent="0.2">
      <c r="A6" s="310"/>
      <c r="B6" s="665" t="s">
        <v>124</v>
      </c>
      <c r="C6" s="666"/>
      <c r="D6" s="666"/>
      <c r="E6" s="666"/>
      <c r="F6" s="667"/>
      <c r="G6" s="667"/>
      <c r="H6" s="668"/>
      <c r="I6" s="317"/>
      <c r="M6" s="4"/>
      <c r="N6" s="4"/>
      <c r="O6" s="5"/>
    </row>
    <row r="7" spans="1:15" s="6" customFormat="1" ht="12.75" customHeight="1" x14ac:dyDescent="0.2">
      <c r="A7" s="310"/>
      <c r="B7" s="629" t="s">
        <v>8</v>
      </c>
      <c r="C7" s="629" t="s">
        <v>15</v>
      </c>
      <c r="D7" s="633" t="s">
        <v>14</v>
      </c>
      <c r="E7" s="631" t="s">
        <v>5</v>
      </c>
      <c r="F7" s="633" t="s">
        <v>12</v>
      </c>
      <c r="G7" s="631" t="s">
        <v>4</v>
      </c>
      <c r="H7" s="631" t="s">
        <v>3</v>
      </c>
      <c r="I7" s="317"/>
      <c r="K7" s="5"/>
      <c r="L7" s="5"/>
      <c r="M7" s="4"/>
      <c r="N7" s="4"/>
      <c r="O7" s="5"/>
    </row>
    <row r="8" spans="1:15" s="6" customFormat="1" x14ac:dyDescent="0.2">
      <c r="A8" s="310"/>
      <c r="B8" s="630"/>
      <c r="C8" s="630"/>
      <c r="D8" s="634"/>
      <c r="E8" s="632"/>
      <c r="F8" s="634"/>
      <c r="G8" s="632"/>
      <c r="H8" s="632"/>
      <c r="I8" s="317"/>
      <c r="J8" s="7"/>
      <c r="K8" s="5"/>
      <c r="L8" s="5"/>
      <c r="M8" s="4"/>
      <c r="N8" s="4"/>
      <c r="O8" s="5"/>
    </row>
    <row r="9" spans="1:15" s="6" customFormat="1" ht="3" customHeight="1" x14ac:dyDescent="0.2">
      <c r="A9" s="310"/>
      <c r="B9" s="13"/>
      <c r="C9" s="13"/>
      <c r="D9" s="14"/>
      <c r="E9" s="15"/>
      <c r="F9" s="16"/>
      <c r="G9" s="17"/>
      <c r="H9" s="18"/>
      <c r="I9" s="317"/>
      <c r="J9" s="7"/>
      <c r="K9" s="5"/>
      <c r="L9" s="5"/>
      <c r="M9" s="4"/>
      <c r="N9" s="4"/>
      <c r="O9" s="5"/>
    </row>
    <row r="10" spans="1:15" s="8" customFormat="1" ht="39.950000000000003" customHeight="1" x14ac:dyDescent="0.2">
      <c r="A10" s="311"/>
      <c r="B10" s="19" t="s">
        <v>75</v>
      </c>
      <c r="C10" s="19">
        <v>100</v>
      </c>
      <c r="D10" s="554" t="s">
        <v>172</v>
      </c>
      <c r="E10" s="20" t="s">
        <v>6</v>
      </c>
      <c r="F10" s="276" t="s">
        <v>26</v>
      </c>
      <c r="G10" s="20" t="s">
        <v>4</v>
      </c>
      <c r="H10" s="20" t="s">
        <v>3</v>
      </c>
      <c r="I10" s="317"/>
      <c r="K10" s="5"/>
    </row>
    <row r="11" spans="1:15" s="8" customFormat="1" ht="12.95" customHeight="1" x14ac:dyDescent="0.2">
      <c r="A11" s="311"/>
      <c r="B11" s="27"/>
      <c r="C11" s="27"/>
      <c r="D11" s="23"/>
      <c r="E11" s="24"/>
      <c r="F11" s="24"/>
      <c r="G11" s="25"/>
      <c r="H11" s="566"/>
      <c r="I11" s="317"/>
      <c r="K11" s="5"/>
    </row>
    <row r="12" spans="1:15" s="8" customFormat="1" ht="27.75" customHeight="1" x14ac:dyDescent="0.2">
      <c r="A12" s="311"/>
      <c r="B12" s="19" t="s">
        <v>75</v>
      </c>
      <c r="C12" s="19">
        <v>101</v>
      </c>
      <c r="D12" s="554" t="s">
        <v>39</v>
      </c>
      <c r="E12" s="20" t="s">
        <v>6</v>
      </c>
      <c r="F12" s="276" t="s">
        <v>26</v>
      </c>
      <c r="G12" s="20" t="s">
        <v>27</v>
      </c>
      <c r="H12" s="20" t="s">
        <v>3</v>
      </c>
      <c r="I12" s="317"/>
    </row>
    <row r="13" spans="1:15" s="8" customFormat="1" ht="12.95" customHeight="1" x14ac:dyDescent="0.2">
      <c r="A13" s="311"/>
      <c r="B13" s="21"/>
      <c r="C13" s="21" t="s">
        <v>28</v>
      </c>
      <c r="D13" s="562" t="s">
        <v>44</v>
      </c>
      <c r="E13" s="563">
        <v>12</v>
      </c>
      <c r="F13" s="564" t="s">
        <v>43</v>
      </c>
      <c r="G13" s="578">
        <f>ExC!G13*ExA!K$10+ExC!G13</f>
        <v>0</v>
      </c>
      <c r="H13" s="566">
        <f>G13*E13</f>
        <v>0</v>
      </c>
      <c r="I13" s="317"/>
    </row>
    <row r="14" spans="1:15" s="8" customFormat="1" ht="12.95" customHeight="1" x14ac:dyDescent="0.2">
      <c r="A14" s="311"/>
      <c r="B14" s="21"/>
      <c r="C14" s="21" t="s">
        <v>30</v>
      </c>
      <c r="D14" s="562" t="s">
        <v>45</v>
      </c>
      <c r="E14" s="563">
        <v>12</v>
      </c>
      <c r="F14" s="564" t="s">
        <v>43</v>
      </c>
      <c r="G14" s="578">
        <f>ExC!G14*ExA!K$10+ExC!G14</f>
        <v>0</v>
      </c>
      <c r="H14" s="566">
        <f>G14*E14</f>
        <v>0</v>
      </c>
      <c r="I14" s="317"/>
    </row>
    <row r="15" spans="1:15" s="8" customFormat="1" ht="12.95" customHeight="1" x14ac:dyDescent="0.2">
      <c r="A15" s="311"/>
      <c r="B15" s="21"/>
      <c r="C15" s="21" t="s">
        <v>31</v>
      </c>
      <c r="D15" s="562" t="s">
        <v>46</v>
      </c>
      <c r="E15" s="563">
        <v>12</v>
      </c>
      <c r="F15" s="564" t="s">
        <v>43</v>
      </c>
      <c r="G15" s="578">
        <f>ExC!G15*ExA!K$10+ExC!G15</f>
        <v>0</v>
      </c>
      <c r="H15" s="566">
        <f>G15*E15</f>
        <v>0</v>
      </c>
      <c r="I15" s="317"/>
    </row>
    <row r="16" spans="1:15" s="8" customFormat="1" ht="12.95" customHeight="1" x14ac:dyDescent="0.2">
      <c r="A16" s="311"/>
      <c r="B16" s="22" t="s">
        <v>75</v>
      </c>
      <c r="C16" s="22">
        <v>101</v>
      </c>
      <c r="D16" s="23" t="s">
        <v>34</v>
      </c>
      <c r="E16" s="24"/>
      <c r="F16" s="24"/>
      <c r="G16" s="25"/>
      <c r="H16" s="26">
        <f>SUM(H13:H15)</f>
        <v>0</v>
      </c>
      <c r="I16" s="317"/>
    </row>
    <row r="17" spans="1:9" s="8" customFormat="1" ht="12.95" customHeight="1" x14ac:dyDescent="0.2">
      <c r="A17" s="311"/>
      <c r="B17" s="27"/>
      <c r="C17" s="27"/>
      <c r="D17" s="23"/>
      <c r="E17" s="24"/>
      <c r="F17" s="24"/>
      <c r="G17" s="28"/>
      <c r="H17" s="26"/>
      <c r="I17" s="317"/>
    </row>
    <row r="18" spans="1:9" s="8" customFormat="1" ht="35.450000000000003" customHeight="1" x14ac:dyDescent="0.2">
      <c r="A18" s="311"/>
      <c r="B18" s="19" t="s">
        <v>75</v>
      </c>
      <c r="C18" s="19">
        <v>102</v>
      </c>
      <c r="D18" s="554" t="s">
        <v>41</v>
      </c>
      <c r="E18" s="20" t="s">
        <v>6</v>
      </c>
      <c r="F18" s="276" t="s">
        <v>26</v>
      </c>
      <c r="G18" s="20" t="s">
        <v>4</v>
      </c>
      <c r="H18" s="20" t="s">
        <v>3</v>
      </c>
      <c r="I18" s="317"/>
    </row>
    <row r="19" spans="1:9" s="8" customFormat="1" ht="12.95" customHeight="1" x14ac:dyDescent="0.2">
      <c r="A19" s="311"/>
      <c r="B19" s="21"/>
      <c r="C19" s="21" t="s">
        <v>28</v>
      </c>
      <c r="D19" s="562" t="s">
        <v>47</v>
      </c>
      <c r="E19" s="563">
        <v>12</v>
      </c>
      <c r="F19" s="564" t="s">
        <v>43</v>
      </c>
      <c r="G19" s="578">
        <f>ExC!G19*ExA!K$10+ExC!G19</f>
        <v>0</v>
      </c>
      <c r="H19" s="566">
        <f>G19*E19</f>
        <v>0</v>
      </c>
      <c r="I19" s="317"/>
    </row>
    <row r="20" spans="1:9" s="8" customFormat="1" ht="12.95" customHeight="1" x14ac:dyDescent="0.2">
      <c r="A20" s="311"/>
      <c r="B20" s="21"/>
      <c r="C20" s="21" t="s">
        <v>30</v>
      </c>
      <c r="D20" s="562" t="s">
        <v>48</v>
      </c>
      <c r="E20" s="563">
        <v>12</v>
      </c>
      <c r="F20" s="564" t="s">
        <v>43</v>
      </c>
      <c r="G20" s="578">
        <f>ExC!G20*ExA!K$10+ExC!G20</f>
        <v>0</v>
      </c>
      <c r="H20" s="566">
        <f t="shared" ref="H20:H25" si="0">G20*E20</f>
        <v>0</v>
      </c>
      <c r="I20" s="317"/>
    </row>
    <row r="21" spans="1:9" s="8" customFormat="1" ht="12.95" customHeight="1" x14ac:dyDescent="0.2">
      <c r="A21" s="311"/>
      <c r="B21" s="21"/>
      <c r="C21" s="21" t="s">
        <v>31</v>
      </c>
      <c r="D21" s="562" t="s">
        <v>49</v>
      </c>
      <c r="E21" s="563">
        <v>12</v>
      </c>
      <c r="F21" s="564" t="s">
        <v>43</v>
      </c>
      <c r="G21" s="578">
        <f>ExC!G21*ExA!K$10+ExC!G21</f>
        <v>0</v>
      </c>
      <c r="H21" s="566">
        <f t="shared" si="0"/>
        <v>0</v>
      </c>
      <c r="I21" s="317"/>
    </row>
    <row r="22" spans="1:9" s="8" customFormat="1" ht="12.95" customHeight="1" x14ac:dyDescent="0.2">
      <c r="A22" s="311"/>
      <c r="B22" s="21"/>
      <c r="C22" s="21" t="s">
        <v>32</v>
      </c>
      <c r="D22" s="562" t="s">
        <v>50</v>
      </c>
      <c r="E22" s="563">
        <v>12</v>
      </c>
      <c r="F22" s="564" t="s">
        <v>43</v>
      </c>
      <c r="G22" s="578">
        <f>ExC!G22*ExA!K$10+ExC!G22</f>
        <v>0</v>
      </c>
      <c r="H22" s="566">
        <f t="shared" si="0"/>
        <v>0</v>
      </c>
      <c r="I22" s="317"/>
    </row>
    <row r="23" spans="1:9" s="8" customFormat="1" ht="12.95" customHeight="1" x14ac:dyDescent="0.2">
      <c r="A23" s="311"/>
      <c r="B23" s="21"/>
      <c r="C23" s="21" t="s">
        <v>89</v>
      </c>
      <c r="D23" s="562" t="s">
        <v>51</v>
      </c>
      <c r="E23" s="563">
        <v>12</v>
      </c>
      <c r="F23" s="564" t="s">
        <v>43</v>
      </c>
      <c r="G23" s="578">
        <f>ExC!G23*ExA!K$10+ExC!G23</f>
        <v>0</v>
      </c>
      <c r="H23" s="566">
        <f t="shared" si="0"/>
        <v>0</v>
      </c>
      <c r="I23" s="317"/>
    </row>
    <row r="24" spans="1:9" s="8" customFormat="1" ht="12.95" customHeight="1" x14ac:dyDescent="0.2">
      <c r="A24" s="311"/>
      <c r="B24" s="21"/>
      <c r="C24" s="21" t="s">
        <v>90</v>
      </c>
      <c r="D24" s="562" t="s">
        <v>52</v>
      </c>
      <c r="E24" s="563">
        <v>12</v>
      </c>
      <c r="F24" s="564" t="s">
        <v>43</v>
      </c>
      <c r="G24" s="578">
        <f>ExC!G24*ExA!K$10+ExC!G24</f>
        <v>0</v>
      </c>
      <c r="H24" s="566">
        <f t="shared" si="0"/>
        <v>0</v>
      </c>
      <c r="I24" s="317"/>
    </row>
    <row r="25" spans="1:9" s="8" customFormat="1" ht="12.95" customHeight="1" x14ac:dyDescent="0.2">
      <c r="A25" s="311"/>
      <c r="B25" s="21"/>
      <c r="C25" s="21" t="s">
        <v>91</v>
      </c>
      <c r="D25" s="562" t="s">
        <v>53</v>
      </c>
      <c r="E25" s="563">
        <v>12</v>
      </c>
      <c r="F25" s="564" t="s">
        <v>43</v>
      </c>
      <c r="G25" s="578">
        <f>ExC!G25*ExA!K$10+ExC!G25</f>
        <v>0</v>
      </c>
      <c r="H25" s="566">
        <f t="shared" si="0"/>
        <v>0</v>
      </c>
      <c r="I25" s="317"/>
    </row>
    <row r="26" spans="1:9" s="8" customFormat="1" ht="12.95" customHeight="1" x14ac:dyDescent="0.2">
      <c r="A26" s="311"/>
      <c r="B26" s="21"/>
      <c r="C26" s="21" t="s">
        <v>97</v>
      </c>
      <c r="D26" s="562" t="s">
        <v>98</v>
      </c>
      <c r="E26" s="563">
        <v>12</v>
      </c>
      <c r="F26" s="564" t="s">
        <v>43</v>
      </c>
      <c r="G26" s="578">
        <f>ExC!G26*ExA!K$10+ExC!G26</f>
        <v>0</v>
      </c>
      <c r="H26" s="566">
        <f>G26*E26</f>
        <v>0</v>
      </c>
      <c r="I26" s="317"/>
    </row>
    <row r="27" spans="1:9" s="8" customFormat="1" ht="12.95" customHeight="1" x14ac:dyDescent="0.2">
      <c r="A27" s="311"/>
      <c r="B27" s="21"/>
      <c r="C27" s="21" t="s">
        <v>103</v>
      </c>
      <c r="D27" s="562" t="s">
        <v>99</v>
      </c>
      <c r="E27" s="563">
        <v>12</v>
      </c>
      <c r="F27" s="564" t="s">
        <v>43</v>
      </c>
      <c r="G27" s="578">
        <f>ExC!G27*ExA!K$10+ExC!G27</f>
        <v>0</v>
      </c>
      <c r="H27" s="566">
        <f>G27*E27</f>
        <v>0</v>
      </c>
      <c r="I27" s="317"/>
    </row>
    <row r="28" spans="1:9" s="8" customFormat="1" ht="12.95" customHeight="1" x14ac:dyDescent="0.2">
      <c r="A28" s="311"/>
      <c r="B28" s="22" t="s">
        <v>75</v>
      </c>
      <c r="C28" s="22">
        <v>102</v>
      </c>
      <c r="D28" s="23" t="s">
        <v>34</v>
      </c>
      <c r="E28" s="24"/>
      <c r="F28" s="24"/>
      <c r="G28" s="25"/>
      <c r="H28" s="420">
        <f>SUM(H19:H27)</f>
        <v>0</v>
      </c>
      <c r="I28" s="317"/>
    </row>
    <row r="29" spans="1:9" s="8" customFormat="1" x14ac:dyDescent="0.2">
      <c r="A29" s="311"/>
      <c r="B29" s="27"/>
      <c r="C29" s="27"/>
      <c r="D29" s="23"/>
      <c r="E29" s="24"/>
      <c r="F29" s="24"/>
      <c r="G29" s="28"/>
      <c r="H29" s="26"/>
      <c r="I29" s="318"/>
    </row>
    <row r="30" spans="1:9" s="8" customFormat="1" ht="36" x14ac:dyDescent="0.2">
      <c r="A30" s="311"/>
      <c r="B30" s="19" t="s">
        <v>75</v>
      </c>
      <c r="C30" s="19">
        <v>103</v>
      </c>
      <c r="D30" s="580" t="s">
        <v>86</v>
      </c>
      <c r="E30" s="20" t="s">
        <v>6</v>
      </c>
      <c r="F30" s="276" t="s">
        <v>26</v>
      </c>
      <c r="G30" s="20" t="s">
        <v>4</v>
      </c>
      <c r="H30" s="20" t="s">
        <v>3</v>
      </c>
      <c r="I30" s="318"/>
    </row>
    <row r="31" spans="1:9" s="8" customFormat="1" x14ac:dyDescent="0.2">
      <c r="A31" s="311"/>
      <c r="B31" s="21"/>
      <c r="C31" s="21" t="s">
        <v>28</v>
      </c>
      <c r="D31" s="558" t="s">
        <v>54</v>
      </c>
      <c r="E31" s="563">
        <v>12</v>
      </c>
      <c r="F31" s="564" t="s">
        <v>43</v>
      </c>
      <c r="G31" s="578">
        <f>ExC!G31*ExA!K$10+ExC!G31</f>
        <v>0</v>
      </c>
      <c r="H31" s="567">
        <f>G31*E31</f>
        <v>0</v>
      </c>
      <c r="I31" s="318"/>
    </row>
    <row r="32" spans="1:9" s="8" customFormat="1" x14ac:dyDescent="0.2">
      <c r="A32" s="311"/>
      <c r="B32" s="21"/>
      <c r="C32" s="21" t="s">
        <v>30</v>
      </c>
      <c r="D32" s="558" t="s">
        <v>55</v>
      </c>
      <c r="E32" s="563">
        <v>12</v>
      </c>
      <c r="F32" s="564" t="s">
        <v>43</v>
      </c>
      <c r="G32" s="578">
        <f>ExC!G32*ExA!K$10+ExC!G32</f>
        <v>0</v>
      </c>
      <c r="H32" s="567">
        <f>G32*E32</f>
        <v>0</v>
      </c>
      <c r="I32" s="318"/>
    </row>
    <row r="33" spans="1:12" s="8" customFormat="1" x14ac:dyDescent="0.2">
      <c r="A33" s="311"/>
      <c r="B33" s="21"/>
      <c r="C33" s="21" t="s">
        <v>31</v>
      </c>
      <c r="D33" s="558" t="s">
        <v>56</v>
      </c>
      <c r="E33" s="563">
        <v>12</v>
      </c>
      <c r="F33" s="564" t="s">
        <v>43</v>
      </c>
      <c r="G33" s="578">
        <f>ExC!G33*ExA!K$10+ExC!G33</f>
        <v>0</v>
      </c>
      <c r="H33" s="566">
        <f>G33*E33</f>
        <v>0</v>
      </c>
      <c r="I33" s="318"/>
    </row>
    <row r="34" spans="1:12" s="8" customFormat="1" x14ac:dyDescent="0.2">
      <c r="A34" s="311"/>
      <c r="B34" s="21"/>
      <c r="C34" s="21" t="s">
        <v>32</v>
      </c>
      <c r="D34" s="558" t="s">
        <v>57</v>
      </c>
      <c r="E34" s="563">
        <v>12</v>
      </c>
      <c r="F34" s="564" t="s">
        <v>43</v>
      </c>
      <c r="G34" s="578">
        <f>ExC!G34*ExA!K$10+ExC!G34</f>
        <v>0</v>
      </c>
      <c r="H34" s="566">
        <f>G34*E34</f>
        <v>0</v>
      </c>
      <c r="I34" s="318"/>
    </row>
    <row r="35" spans="1:12" s="12" customFormat="1" ht="18.600000000000001" customHeight="1" x14ac:dyDescent="0.2">
      <c r="A35" s="312"/>
      <c r="B35" s="22" t="s">
        <v>75</v>
      </c>
      <c r="C35" s="78">
        <v>103</v>
      </c>
      <c r="D35" s="23" t="s">
        <v>34</v>
      </c>
      <c r="E35" s="24"/>
      <c r="F35" s="24"/>
      <c r="G35" s="25"/>
      <c r="H35" s="26">
        <f>SUM(H31:H34)</f>
        <v>0</v>
      </c>
      <c r="I35" s="318"/>
    </row>
    <row r="36" spans="1:12" s="12" customFormat="1" x14ac:dyDescent="0.2">
      <c r="A36" s="313"/>
      <c r="B36" s="27"/>
      <c r="C36" s="27"/>
      <c r="D36" s="23"/>
      <c r="E36" s="24"/>
      <c r="F36" s="24"/>
      <c r="G36" s="28"/>
      <c r="H36" s="26"/>
      <c r="I36" s="318"/>
    </row>
    <row r="37" spans="1:12" s="12" customFormat="1" ht="39.6" customHeight="1" x14ac:dyDescent="0.2">
      <c r="A37" s="310"/>
      <c r="B37" s="19" t="s">
        <v>75</v>
      </c>
      <c r="C37" s="19">
        <v>104</v>
      </c>
      <c r="D37" s="554" t="s">
        <v>87</v>
      </c>
      <c r="E37" s="20" t="s">
        <v>6</v>
      </c>
      <c r="F37" s="276" t="s">
        <v>26</v>
      </c>
      <c r="G37" s="20" t="s">
        <v>4</v>
      </c>
      <c r="H37" s="20" t="s">
        <v>3</v>
      </c>
      <c r="I37" s="318"/>
      <c r="K37" s="4"/>
      <c r="L37" s="4"/>
    </row>
    <row r="38" spans="1:12" x14ac:dyDescent="0.2">
      <c r="A38" s="310"/>
      <c r="B38" s="21"/>
      <c r="C38" s="21" t="s">
        <v>28</v>
      </c>
      <c r="D38" s="558" t="s">
        <v>58</v>
      </c>
      <c r="E38" s="563">
        <v>12</v>
      </c>
      <c r="F38" s="564" t="s">
        <v>43</v>
      </c>
      <c r="G38" s="578">
        <f>ExC!G38*ExA!K$10+ExC!G38</f>
        <v>0</v>
      </c>
      <c r="H38" s="568">
        <f>G38*E38</f>
        <v>0</v>
      </c>
      <c r="I38" s="318"/>
    </row>
    <row r="39" spans="1:12" x14ac:dyDescent="0.2">
      <c r="A39" s="310"/>
      <c r="B39" s="22" t="s">
        <v>75</v>
      </c>
      <c r="C39" s="22">
        <v>104</v>
      </c>
      <c r="D39" s="23" t="s">
        <v>35</v>
      </c>
      <c r="E39" s="24"/>
      <c r="F39" s="24"/>
      <c r="G39" s="25"/>
      <c r="H39" s="26">
        <f>SUM(H38:H38)</f>
        <v>0</v>
      </c>
      <c r="I39" s="318"/>
    </row>
    <row r="40" spans="1:12" x14ac:dyDescent="0.2">
      <c r="A40" s="310"/>
      <c r="B40" s="22"/>
      <c r="C40" s="22"/>
      <c r="D40" s="23"/>
      <c r="E40" s="24"/>
      <c r="F40" s="24"/>
      <c r="G40" s="25"/>
      <c r="H40" s="26"/>
      <c r="I40" s="318"/>
    </row>
    <row r="41" spans="1:12" ht="36" x14ac:dyDescent="0.2">
      <c r="A41" s="311"/>
      <c r="B41" s="19" t="s">
        <v>75</v>
      </c>
      <c r="C41" s="19">
        <v>105</v>
      </c>
      <c r="D41" s="580" t="s">
        <v>42</v>
      </c>
      <c r="E41" s="20" t="s">
        <v>6</v>
      </c>
      <c r="F41" s="276" t="s">
        <v>26</v>
      </c>
      <c r="G41" s="20" t="s">
        <v>27</v>
      </c>
      <c r="H41" s="20" t="s">
        <v>3</v>
      </c>
      <c r="I41" s="317"/>
    </row>
    <row r="42" spans="1:12" x14ac:dyDescent="0.2">
      <c r="A42" s="311"/>
      <c r="B42" s="21"/>
      <c r="C42" s="21" t="s">
        <v>28</v>
      </c>
      <c r="D42" s="558" t="s">
        <v>78</v>
      </c>
      <c r="E42" s="563">
        <v>12</v>
      </c>
      <c r="F42" s="564" t="s">
        <v>43</v>
      </c>
      <c r="G42" s="578">
        <f>ExC!G42*ExA!K$10+ExC!G42</f>
        <v>0</v>
      </c>
      <c r="H42" s="568">
        <f>E42*G42</f>
        <v>0</v>
      </c>
      <c r="I42" s="317"/>
    </row>
    <row r="43" spans="1:12" x14ac:dyDescent="0.2">
      <c r="A43" s="311"/>
      <c r="B43" s="21"/>
      <c r="C43" s="21" t="s">
        <v>30</v>
      </c>
      <c r="D43" s="558" t="s">
        <v>79</v>
      </c>
      <c r="E43" s="563">
        <v>12</v>
      </c>
      <c r="F43" s="564" t="s">
        <v>43</v>
      </c>
      <c r="G43" s="578">
        <f>ExC!G43*ExA!K$10+ExC!G43</f>
        <v>0</v>
      </c>
      <c r="H43" s="568">
        <f>E43*G43</f>
        <v>0</v>
      </c>
      <c r="I43" s="317"/>
    </row>
    <row r="44" spans="1:12" x14ac:dyDescent="0.2">
      <c r="A44" s="311"/>
      <c r="B44" s="21"/>
      <c r="C44" s="21" t="s">
        <v>31</v>
      </c>
      <c r="D44" s="569" t="s">
        <v>80</v>
      </c>
      <c r="E44" s="563">
        <v>12</v>
      </c>
      <c r="F44" s="564" t="s">
        <v>43</v>
      </c>
      <c r="G44" s="578">
        <f>ExC!G44*ExA!K$10+ExC!G44</f>
        <v>0</v>
      </c>
      <c r="H44" s="568">
        <f>E44*G44</f>
        <v>0</v>
      </c>
      <c r="I44" s="317"/>
    </row>
    <row r="45" spans="1:12" x14ac:dyDescent="0.2">
      <c r="A45" s="311"/>
      <c r="B45" s="21"/>
      <c r="C45" s="21" t="s">
        <v>32</v>
      </c>
      <c r="D45" s="558" t="s">
        <v>81</v>
      </c>
      <c r="E45" s="563">
        <v>12</v>
      </c>
      <c r="F45" s="564" t="s">
        <v>43</v>
      </c>
      <c r="G45" s="578">
        <f>ExC!G45*ExA!K$10+ExC!G45</f>
        <v>0</v>
      </c>
      <c r="H45" s="568">
        <f>E45*G45</f>
        <v>0</v>
      </c>
      <c r="I45" s="317"/>
    </row>
    <row r="46" spans="1:12" x14ac:dyDescent="0.2">
      <c r="A46" s="311"/>
      <c r="B46" s="22" t="s">
        <v>75</v>
      </c>
      <c r="C46" s="22">
        <v>105</v>
      </c>
      <c r="D46" s="23" t="s">
        <v>35</v>
      </c>
      <c r="E46" s="24"/>
      <c r="F46" s="24"/>
      <c r="G46" s="25"/>
      <c r="H46" s="26">
        <f>SUM(H42:H45)</f>
        <v>0</v>
      </c>
      <c r="I46" s="317"/>
    </row>
    <row r="47" spans="1:12" x14ac:dyDescent="0.2">
      <c r="A47" s="311"/>
      <c r="B47" s="27"/>
      <c r="C47" s="27"/>
      <c r="D47" s="23"/>
      <c r="E47" s="24"/>
      <c r="F47" s="24"/>
      <c r="G47" s="25"/>
      <c r="H47" s="26"/>
      <c r="I47" s="317"/>
    </row>
    <row r="48" spans="1:12" x14ac:dyDescent="0.2">
      <c r="A48" s="310"/>
      <c r="B48" s="19" t="s">
        <v>75</v>
      </c>
      <c r="C48" s="19">
        <v>200</v>
      </c>
      <c r="D48" s="554" t="s">
        <v>172</v>
      </c>
      <c r="E48" s="30"/>
      <c r="F48" s="30"/>
      <c r="G48" s="30"/>
      <c r="H48" s="30"/>
      <c r="I48" s="318"/>
    </row>
    <row r="49" spans="1:9" x14ac:dyDescent="0.2">
      <c r="A49" s="310"/>
      <c r="B49" s="27"/>
      <c r="C49" s="27"/>
      <c r="D49" s="23"/>
      <c r="E49" s="24"/>
      <c r="F49" s="24"/>
      <c r="G49" s="25"/>
      <c r="H49" s="26"/>
      <c r="I49" s="318"/>
    </row>
    <row r="50" spans="1:9" ht="26.45" customHeight="1" x14ac:dyDescent="0.2">
      <c r="A50" s="310"/>
      <c r="B50" s="19" t="s">
        <v>75</v>
      </c>
      <c r="C50" s="19">
        <v>300</v>
      </c>
      <c r="D50" s="554" t="s">
        <v>172</v>
      </c>
      <c r="E50" s="20"/>
      <c r="F50" s="20"/>
      <c r="G50" s="20"/>
      <c r="H50" s="20"/>
      <c r="I50" s="318"/>
    </row>
    <row r="51" spans="1:9" x14ac:dyDescent="0.2">
      <c r="A51" s="310"/>
      <c r="B51" s="22"/>
      <c r="C51" s="22"/>
      <c r="D51" s="23"/>
      <c r="E51" s="24"/>
      <c r="F51" s="24"/>
      <c r="G51" s="25"/>
      <c r="H51" s="26"/>
      <c r="I51" s="318"/>
    </row>
    <row r="52" spans="1:9" x14ac:dyDescent="0.2">
      <c r="A52" s="310"/>
      <c r="B52" s="19" t="s">
        <v>75</v>
      </c>
      <c r="C52" s="19">
        <v>400</v>
      </c>
      <c r="D52" s="554" t="s">
        <v>172</v>
      </c>
      <c r="E52" s="30"/>
      <c r="F52" s="30"/>
      <c r="G52" s="30"/>
      <c r="H52" s="30"/>
      <c r="I52" s="318"/>
    </row>
    <row r="53" spans="1:9" x14ac:dyDescent="0.2">
      <c r="A53" s="310"/>
      <c r="B53" s="27"/>
      <c r="C53" s="27"/>
      <c r="D53" s="23"/>
      <c r="E53" s="24"/>
      <c r="F53" s="24"/>
      <c r="G53" s="28"/>
      <c r="H53" s="26"/>
      <c r="I53" s="318"/>
    </row>
    <row r="54" spans="1:9" ht="24" x14ac:dyDescent="0.2">
      <c r="A54" s="310"/>
      <c r="B54" s="19" t="s">
        <v>75</v>
      </c>
      <c r="C54" s="19">
        <v>500</v>
      </c>
      <c r="D54" s="554" t="s">
        <v>118</v>
      </c>
      <c r="E54" s="20" t="s">
        <v>6</v>
      </c>
      <c r="F54" s="276" t="s">
        <v>26</v>
      </c>
      <c r="G54" s="20" t="s">
        <v>27</v>
      </c>
      <c r="H54" s="20" t="s">
        <v>3</v>
      </c>
      <c r="I54" s="318"/>
    </row>
    <row r="55" spans="1:9" x14ac:dyDescent="0.2">
      <c r="A55" s="310"/>
      <c r="B55" s="419"/>
      <c r="C55" s="21" t="s">
        <v>28</v>
      </c>
      <c r="D55" s="558" t="s">
        <v>59</v>
      </c>
      <c r="E55" s="563">
        <v>12</v>
      </c>
      <c r="F55" s="564" t="s">
        <v>43</v>
      </c>
      <c r="G55" s="578">
        <f>ExC!G55*ExA!K$10+ExC!G55</f>
        <v>0</v>
      </c>
      <c r="H55" s="566">
        <f t="shared" ref="H55:H60" si="1">G55*E55</f>
        <v>0</v>
      </c>
      <c r="I55" s="318"/>
    </row>
    <row r="56" spans="1:9" x14ac:dyDescent="0.2">
      <c r="A56" s="310"/>
      <c r="B56" s="419"/>
      <c r="C56" s="76" t="s">
        <v>30</v>
      </c>
      <c r="D56" s="558" t="s">
        <v>100</v>
      </c>
      <c r="E56" s="563">
        <v>12</v>
      </c>
      <c r="F56" s="564" t="s">
        <v>43</v>
      </c>
      <c r="G56" s="578">
        <f>ExC!G56*ExA!K$10+ExC!G56</f>
        <v>0</v>
      </c>
      <c r="H56" s="566">
        <f t="shared" si="1"/>
        <v>0</v>
      </c>
      <c r="I56" s="318"/>
    </row>
    <row r="57" spans="1:9" x14ac:dyDescent="0.2">
      <c r="A57" s="310"/>
      <c r="B57" s="419"/>
      <c r="C57" s="76" t="s">
        <v>31</v>
      </c>
      <c r="D57" s="558" t="s">
        <v>101</v>
      </c>
      <c r="E57" s="563">
        <v>12</v>
      </c>
      <c r="F57" s="564" t="s">
        <v>43</v>
      </c>
      <c r="G57" s="578">
        <f>ExC!G57*ExA!K$10+ExC!G57</f>
        <v>0</v>
      </c>
      <c r="H57" s="566">
        <f t="shared" si="1"/>
        <v>0</v>
      </c>
      <c r="I57" s="318"/>
    </row>
    <row r="58" spans="1:9" x14ac:dyDescent="0.2">
      <c r="A58" s="310"/>
      <c r="B58" s="419"/>
      <c r="C58" s="76" t="s">
        <v>32</v>
      </c>
      <c r="D58" s="558" t="s">
        <v>102</v>
      </c>
      <c r="E58" s="563">
        <v>12</v>
      </c>
      <c r="F58" s="564" t="s">
        <v>43</v>
      </c>
      <c r="G58" s="578">
        <f>ExC!G58*ExA!K$10+ExC!G58</f>
        <v>0</v>
      </c>
      <c r="H58" s="566">
        <f t="shared" si="1"/>
        <v>0</v>
      </c>
      <c r="I58" s="318"/>
    </row>
    <row r="59" spans="1:9" x14ac:dyDescent="0.2">
      <c r="A59" s="310"/>
      <c r="B59" s="419"/>
      <c r="C59" s="76" t="s">
        <v>89</v>
      </c>
      <c r="D59" s="558" t="s">
        <v>60</v>
      </c>
      <c r="E59" s="563">
        <v>12</v>
      </c>
      <c r="F59" s="564" t="s">
        <v>43</v>
      </c>
      <c r="G59" s="578">
        <f>ExC!G59*ExA!K$10+ExC!G59</f>
        <v>0</v>
      </c>
      <c r="H59" s="566">
        <f t="shared" si="1"/>
        <v>0</v>
      </c>
      <c r="I59" s="318"/>
    </row>
    <row r="60" spans="1:9" x14ac:dyDescent="0.2">
      <c r="A60" s="310"/>
      <c r="B60" s="419"/>
      <c r="C60" s="76" t="s">
        <v>90</v>
      </c>
      <c r="D60" s="558" t="s">
        <v>61</v>
      </c>
      <c r="E60" s="563">
        <v>12</v>
      </c>
      <c r="F60" s="564" t="s">
        <v>43</v>
      </c>
      <c r="G60" s="578">
        <f>ExC!G60*ExA!K$10+ExC!G60</f>
        <v>0</v>
      </c>
      <c r="H60" s="566">
        <f t="shared" si="1"/>
        <v>0</v>
      </c>
      <c r="I60" s="318"/>
    </row>
    <row r="61" spans="1:9" x14ac:dyDescent="0.2">
      <c r="A61" s="310"/>
      <c r="B61" s="419"/>
      <c r="C61" s="419"/>
      <c r="D61" s="23" t="s">
        <v>35</v>
      </c>
      <c r="E61" s="24"/>
      <c r="F61" s="24"/>
      <c r="G61" s="25"/>
      <c r="H61" s="26">
        <f>SUM(H55:H60)</f>
        <v>0</v>
      </c>
      <c r="I61" s="318"/>
    </row>
    <row r="62" spans="1:9" x14ac:dyDescent="0.2">
      <c r="A62" s="310"/>
      <c r="B62" s="27"/>
      <c r="C62" s="27"/>
      <c r="D62" s="23"/>
      <c r="E62" s="24"/>
      <c r="F62" s="24"/>
      <c r="G62" s="28"/>
      <c r="H62" s="26"/>
      <c r="I62" s="318"/>
    </row>
    <row r="63" spans="1:9" x14ac:dyDescent="0.2">
      <c r="A63" s="310"/>
      <c r="B63" s="19" t="s">
        <v>75</v>
      </c>
      <c r="C63" s="19">
        <v>600</v>
      </c>
      <c r="D63" s="554" t="s">
        <v>172</v>
      </c>
      <c r="E63" s="30"/>
      <c r="F63" s="30"/>
      <c r="G63" s="30"/>
      <c r="H63" s="30"/>
      <c r="I63" s="318"/>
    </row>
    <row r="64" spans="1:9" x14ac:dyDescent="0.2">
      <c r="A64" s="310"/>
      <c r="B64" s="27"/>
      <c r="C64" s="27"/>
      <c r="D64" s="23"/>
      <c r="E64" s="24"/>
      <c r="F64" s="24"/>
      <c r="G64" s="28"/>
      <c r="H64" s="26"/>
      <c r="I64" s="318"/>
    </row>
    <row r="65" spans="1:9" ht="24" x14ac:dyDescent="0.2">
      <c r="A65" s="310"/>
      <c r="B65" s="19" t="s">
        <v>75</v>
      </c>
      <c r="C65" s="19">
        <v>700</v>
      </c>
      <c r="D65" s="554" t="s">
        <v>119</v>
      </c>
      <c r="E65" s="20" t="s">
        <v>6</v>
      </c>
      <c r="F65" s="276" t="s">
        <v>26</v>
      </c>
      <c r="G65" s="20" t="s">
        <v>4</v>
      </c>
      <c r="H65" s="20" t="s">
        <v>3</v>
      </c>
      <c r="I65" s="318"/>
    </row>
    <row r="66" spans="1:9" x14ac:dyDescent="0.2">
      <c r="A66" s="310"/>
      <c r="B66" s="21"/>
      <c r="C66" s="21" t="s">
        <v>28</v>
      </c>
      <c r="D66" s="558" t="s">
        <v>62</v>
      </c>
      <c r="E66" s="563">
        <v>12</v>
      </c>
      <c r="F66" s="564" t="s">
        <v>43</v>
      </c>
      <c r="G66" s="578">
        <f>ExC!G66*ExA!K$10+ExC!G66</f>
        <v>0</v>
      </c>
      <c r="H66" s="566">
        <f>G66*E66</f>
        <v>0</v>
      </c>
      <c r="I66" s="318"/>
    </row>
    <row r="67" spans="1:9" x14ac:dyDescent="0.2">
      <c r="A67" s="310"/>
      <c r="B67" s="21"/>
      <c r="C67" s="21" t="s">
        <v>30</v>
      </c>
      <c r="D67" s="558" t="s">
        <v>63</v>
      </c>
      <c r="E67" s="563">
        <v>12</v>
      </c>
      <c r="F67" s="564" t="s">
        <v>43</v>
      </c>
      <c r="G67" s="578">
        <f>ExC!G67*ExA!K$10+ExC!G67</f>
        <v>0</v>
      </c>
      <c r="H67" s="566">
        <f>G67*E67</f>
        <v>0</v>
      </c>
      <c r="I67" s="318"/>
    </row>
    <row r="68" spans="1:9" x14ac:dyDescent="0.2">
      <c r="A68" s="310"/>
      <c r="B68" s="21"/>
      <c r="C68" s="21" t="s">
        <v>31</v>
      </c>
      <c r="D68" s="558" t="s">
        <v>64</v>
      </c>
      <c r="E68" s="563">
        <v>12</v>
      </c>
      <c r="F68" s="564" t="s">
        <v>43</v>
      </c>
      <c r="G68" s="578">
        <f>ExC!G68*ExA!K$10+ExC!G68</f>
        <v>0</v>
      </c>
      <c r="H68" s="566">
        <f>G68*E68</f>
        <v>0</v>
      </c>
      <c r="I68" s="318"/>
    </row>
    <row r="69" spans="1:9" x14ac:dyDescent="0.2">
      <c r="A69" s="310"/>
      <c r="B69" s="22" t="s">
        <v>75</v>
      </c>
      <c r="C69" s="22">
        <v>700</v>
      </c>
      <c r="D69" s="23" t="s">
        <v>34</v>
      </c>
      <c r="E69" s="24"/>
      <c r="F69" s="24"/>
      <c r="G69" s="25"/>
      <c r="H69" s="26">
        <f>SUM(H66:H68)</f>
        <v>0</v>
      </c>
      <c r="I69" s="318"/>
    </row>
    <row r="70" spans="1:9" x14ac:dyDescent="0.2">
      <c r="A70" s="310"/>
      <c r="B70" s="22"/>
      <c r="C70" s="27"/>
      <c r="D70" s="23"/>
      <c r="E70" s="24"/>
      <c r="F70" s="24"/>
      <c r="G70" s="25"/>
      <c r="H70" s="26"/>
      <c r="I70" s="318"/>
    </row>
    <row r="71" spans="1:9" x14ac:dyDescent="0.2">
      <c r="A71" s="310"/>
      <c r="B71" s="27"/>
      <c r="C71" s="27"/>
      <c r="D71" s="23"/>
      <c r="E71" s="24"/>
      <c r="F71" s="24"/>
      <c r="G71" s="25"/>
      <c r="H71" s="26"/>
      <c r="I71" s="318"/>
    </row>
    <row r="72" spans="1:9" x14ac:dyDescent="0.2">
      <c r="A72" s="311"/>
      <c r="B72" s="19" t="s">
        <v>75</v>
      </c>
      <c r="C72" s="19">
        <v>800</v>
      </c>
      <c r="D72" s="554" t="s">
        <v>172</v>
      </c>
      <c r="E72" s="20"/>
      <c r="F72" s="276"/>
      <c r="G72" s="20"/>
      <c r="H72" s="20"/>
      <c r="I72" s="317"/>
    </row>
    <row r="73" spans="1:9" x14ac:dyDescent="0.2">
      <c r="A73" s="311"/>
      <c r="B73" s="27"/>
      <c r="C73" s="77"/>
      <c r="D73" s="23"/>
      <c r="E73" s="24"/>
      <c r="F73" s="24"/>
      <c r="G73" s="28"/>
      <c r="H73" s="26"/>
      <c r="I73" s="317"/>
    </row>
    <row r="74" spans="1:9" x14ac:dyDescent="0.2">
      <c r="A74" s="314"/>
      <c r="B74" s="31"/>
      <c r="C74" s="31"/>
      <c r="D74" s="9"/>
      <c r="E74" s="10"/>
      <c r="F74" s="10"/>
      <c r="G74" s="10"/>
      <c r="H74" s="11"/>
      <c r="I74" s="319"/>
    </row>
    <row r="75" spans="1:9" ht="31.15" customHeight="1" x14ac:dyDescent="0.2">
      <c r="A75" s="315"/>
      <c r="B75" s="616" t="s">
        <v>123</v>
      </c>
      <c r="C75" s="617"/>
      <c r="D75" s="617"/>
      <c r="E75" s="617"/>
      <c r="F75" s="618"/>
      <c r="G75" s="619">
        <f>SUM(H16+H28+H35+H39+H46+H61+H69)</f>
        <v>0</v>
      </c>
      <c r="H75" s="620"/>
      <c r="I75" s="320"/>
    </row>
    <row r="76" spans="1:9" x14ac:dyDescent="0.2">
      <c r="A76" s="316"/>
      <c r="B76" s="324"/>
      <c r="C76" s="322"/>
      <c r="D76" s="323"/>
      <c r="E76" s="323"/>
      <c r="F76" s="324"/>
      <c r="G76" s="325"/>
      <c r="H76" s="325"/>
      <c r="I76" s="321"/>
    </row>
  </sheetData>
  <mergeCells count="11">
    <mergeCell ref="B75:F75"/>
    <mergeCell ref="G75:H75"/>
    <mergeCell ref="B2:H5"/>
    <mergeCell ref="B6:H6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72" orientation="landscape" r:id="rId1"/>
  <colBreaks count="1" manualBreakCount="1">
    <brk id="9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8"/>
  <sheetViews>
    <sheetView topLeftCell="A13" zoomScaleNormal="100" workbookViewId="0">
      <selection activeCell="B16" sqref="B16:E16"/>
    </sheetView>
  </sheetViews>
  <sheetFormatPr defaultColWidth="11.42578125" defaultRowHeight="12.75" x14ac:dyDescent="0.2"/>
  <cols>
    <col min="1" max="1" width="2.7109375" style="36" customWidth="1"/>
    <col min="2" max="2" width="10.7109375" style="4" customWidth="1"/>
    <col min="3" max="3" width="73" style="4" customWidth="1"/>
    <col min="4" max="6" width="11.7109375" style="4" customWidth="1"/>
    <col min="7" max="7" width="15.7109375" style="4" customWidth="1"/>
    <col min="8" max="8" width="2.7109375" style="36" customWidth="1"/>
    <col min="9" max="9" width="7.7109375" style="4" customWidth="1"/>
    <col min="10" max="10" width="14.42578125" style="4" customWidth="1"/>
    <col min="11" max="11" width="2.7109375" style="36" customWidth="1"/>
    <col min="12" max="16384" width="11.42578125" style="4"/>
  </cols>
  <sheetData>
    <row r="1" spans="1:17" s="36" customFormat="1" ht="14.1" customHeight="1" x14ac:dyDescent="0.2">
      <c r="A1" s="326"/>
      <c r="B1" s="327"/>
      <c r="C1" s="327"/>
      <c r="D1" s="327"/>
      <c r="E1" s="327"/>
      <c r="F1" s="327"/>
      <c r="G1" s="327"/>
      <c r="H1" s="328"/>
      <c r="I1" s="326"/>
      <c r="J1" s="327"/>
      <c r="K1" s="328"/>
    </row>
    <row r="2" spans="1:17" s="6" customFormat="1" ht="12.75" customHeight="1" x14ac:dyDescent="0.2">
      <c r="A2" s="341"/>
      <c r="B2" s="621" t="s">
        <v>117</v>
      </c>
      <c r="C2" s="622"/>
      <c r="D2" s="645"/>
      <c r="E2" s="645"/>
      <c r="F2" s="645"/>
      <c r="G2" s="646"/>
      <c r="H2" s="329"/>
      <c r="I2" s="583"/>
      <c r="J2" s="652"/>
      <c r="K2" s="329"/>
      <c r="L2" s="3"/>
      <c r="M2" s="4"/>
      <c r="N2" s="4"/>
      <c r="O2" s="4"/>
      <c r="P2" s="4"/>
      <c r="Q2" s="5"/>
    </row>
    <row r="3" spans="1:17" s="6" customFormat="1" ht="12.75" customHeight="1" x14ac:dyDescent="0.2">
      <c r="A3" s="341"/>
      <c r="B3" s="647"/>
      <c r="C3" s="648"/>
      <c r="D3" s="648"/>
      <c r="E3" s="648"/>
      <c r="F3" s="648"/>
      <c r="G3" s="649"/>
      <c r="H3" s="329"/>
      <c r="I3" s="653"/>
      <c r="J3" s="654"/>
      <c r="K3" s="329"/>
      <c r="L3" s="3"/>
      <c r="M3" s="5"/>
      <c r="P3" s="4"/>
      <c r="Q3" s="5"/>
    </row>
    <row r="4" spans="1:17" s="6" customFormat="1" ht="12.75" customHeight="1" x14ac:dyDescent="0.2">
      <c r="A4" s="341"/>
      <c r="B4" s="647"/>
      <c r="C4" s="648"/>
      <c r="D4" s="648"/>
      <c r="E4" s="648"/>
      <c r="F4" s="648"/>
      <c r="G4" s="649"/>
      <c r="H4" s="329"/>
      <c r="I4" s="653"/>
      <c r="J4" s="654"/>
      <c r="K4" s="329"/>
      <c r="M4" s="5"/>
      <c r="N4" s="5"/>
      <c r="O4" s="4"/>
      <c r="P4" s="4"/>
      <c r="Q4" s="5"/>
    </row>
    <row r="5" spans="1:17" s="6" customFormat="1" ht="12.75" customHeight="1" x14ac:dyDescent="0.2">
      <c r="A5" s="341"/>
      <c r="B5" s="650"/>
      <c r="C5" s="651"/>
      <c r="D5" s="651"/>
      <c r="E5" s="651"/>
      <c r="F5" s="648"/>
      <c r="G5" s="649"/>
      <c r="H5" s="329"/>
      <c r="I5" s="653"/>
      <c r="J5" s="654"/>
      <c r="K5" s="329"/>
      <c r="M5" s="5"/>
      <c r="N5" s="5"/>
      <c r="O5" s="4"/>
      <c r="P5" s="4"/>
      <c r="Q5" s="5"/>
    </row>
    <row r="6" spans="1:17" s="6" customFormat="1" ht="24.6" customHeight="1" x14ac:dyDescent="0.2">
      <c r="A6" s="341"/>
      <c r="B6" s="538"/>
      <c r="C6" s="539"/>
      <c r="D6" s="539"/>
      <c r="E6" s="539"/>
      <c r="F6" s="547"/>
      <c r="G6" s="547"/>
      <c r="H6" s="550"/>
      <c r="I6" s="655"/>
      <c r="J6" s="654"/>
      <c r="K6" s="329"/>
      <c r="M6" s="5"/>
      <c r="N6" s="5"/>
      <c r="O6" s="4"/>
      <c r="P6" s="4"/>
      <c r="Q6" s="5"/>
    </row>
    <row r="7" spans="1:17" s="6" customFormat="1" ht="18.95" customHeight="1" x14ac:dyDescent="0.2">
      <c r="A7" s="341"/>
      <c r="B7" s="665" t="s">
        <v>141</v>
      </c>
      <c r="C7" s="666"/>
      <c r="D7" s="666"/>
      <c r="E7" s="666"/>
      <c r="F7" s="667"/>
      <c r="G7" s="668"/>
      <c r="H7" s="329"/>
      <c r="I7" s="656"/>
      <c r="J7" s="657"/>
      <c r="K7" s="329"/>
      <c r="O7" s="4"/>
      <c r="P7" s="4"/>
      <c r="Q7" s="5"/>
    </row>
    <row r="8" spans="1:17" s="6" customFormat="1" ht="39.950000000000003" customHeight="1" x14ac:dyDescent="0.2">
      <c r="A8" s="342"/>
      <c r="B8" s="37" t="s">
        <v>15</v>
      </c>
      <c r="C8" s="38" t="s">
        <v>0</v>
      </c>
      <c r="D8" s="39" t="s">
        <v>1</v>
      </c>
      <c r="E8" s="40" t="s">
        <v>12</v>
      </c>
      <c r="F8" s="41" t="s">
        <v>4</v>
      </c>
      <c r="G8" s="42" t="s">
        <v>2</v>
      </c>
      <c r="H8" s="330"/>
      <c r="I8" s="436"/>
      <c r="J8" s="437"/>
      <c r="K8" s="330"/>
      <c r="L8" s="7"/>
      <c r="M8" s="5"/>
      <c r="N8" s="5"/>
      <c r="O8" s="4"/>
      <c r="P8" s="4"/>
      <c r="Q8" s="5"/>
    </row>
    <row r="9" spans="1:17" s="6" customFormat="1" ht="3" customHeight="1" x14ac:dyDescent="0.2">
      <c r="A9" s="342"/>
      <c r="B9" s="570"/>
      <c r="C9" s="14"/>
      <c r="D9" s="15"/>
      <c r="E9" s="16"/>
      <c r="F9" s="17"/>
      <c r="G9" s="18"/>
      <c r="H9" s="330"/>
      <c r="I9" s="436"/>
      <c r="J9" s="438"/>
      <c r="K9" s="330"/>
      <c r="L9" s="7"/>
      <c r="M9" s="5"/>
      <c r="N9" s="5"/>
      <c r="O9" s="4"/>
      <c r="P9" s="4"/>
      <c r="Q9" s="5"/>
    </row>
    <row r="10" spans="1:17" s="8" customFormat="1" ht="24.95" customHeight="1" x14ac:dyDescent="0.2">
      <c r="A10" s="343"/>
      <c r="B10" s="571"/>
      <c r="C10" s="43"/>
      <c r="D10" s="43"/>
      <c r="E10" s="572"/>
      <c r="F10" s="43"/>
      <c r="G10" s="44"/>
      <c r="H10" s="331"/>
      <c r="I10" s="323"/>
      <c r="J10" s="323"/>
      <c r="K10" s="330"/>
      <c r="M10" s="4"/>
      <c r="N10" s="4"/>
    </row>
    <row r="11" spans="1:17" s="8" customFormat="1" ht="57.75" customHeight="1" x14ac:dyDescent="0.2">
      <c r="A11" s="343"/>
      <c r="B11" s="573" t="s">
        <v>65</v>
      </c>
      <c r="C11" s="574" t="s">
        <v>66</v>
      </c>
      <c r="D11" s="555">
        <v>2000</v>
      </c>
      <c r="E11" s="555" t="s">
        <v>67</v>
      </c>
      <c r="F11" s="575">
        <f>ExD!F11*ExA!K$10+ExD!F11</f>
        <v>0</v>
      </c>
      <c r="G11" s="576">
        <f>+F11*D11</f>
        <v>0</v>
      </c>
      <c r="H11" s="332"/>
      <c r="I11" s="658"/>
      <c r="J11" s="659"/>
      <c r="K11" s="434"/>
      <c r="M11" s="45"/>
      <c r="N11" s="45"/>
    </row>
    <row r="12" spans="1:17" s="8" customFormat="1" ht="66.75" customHeight="1" x14ac:dyDescent="0.2">
      <c r="A12" s="343"/>
      <c r="B12" s="573" t="s">
        <v>68</v>
      </c>
      <c r="C12" s="574" t="s">
        <v>69</v>
      </c>
      <c r="D12" s="555">
        <v>2000</v>
      </c>
      <c r="E12" s="555" t="s">
        <v>67</v>
      </c>
      <c r="F12" s="575">
        <f>ExD!F12*ExA!K$10+ExD!F12</f>
        <v>0</v>
      </c>
      <c r="G12" s="576">
        <f>+F12*D12</f>
        <v>0</v>
      </c>
      <c r="H12" s="330"/>
      <c r="I12" s="421"/>
      <c r="J12" s="422"/>
      <c r="K12" s="330"/>
      <c r="M12" s="4"/>
      <c r="N12" s="4"/>
    </row>
    <row r="13" spans="1:17" s="8" customFormat="1" ht="66.75" customHeight="1" x14ac:dyDescent="0.2">
      <c r="A13" s="343"/>
      <c r="B13" s="573" t="s">
        <v>70</v>
      </c>
      <c r="C13" s="574" t="s">
        <v>71</v>
      </c>
      <c r="D13" s="555">
        <v>2000</v>
      </c>
      <c r="E13" s="555" t="s">
        <v>67</v>
      </c>
      <c r="F13" s="575">
        <f>ExD!F13*ExA!K$10+ExD!F13</f>
        <v>0</v>
      </c>
      <c r="G13" s="576">
        <f>+F13*D13</f>
        <v>0</v>
      </c>
      <c r="H13" s="330"/>
      <c r="I13" s="596"/>
      <c r="J13" s="597"/>
      <c r="K13" s="330"/>
      <c r="M13" s="4"/>
      <c r="N13" s="4"/>
    </row>
    <row r="14" spans="1:17" s="8" customFormat="1" ht="88.9" customHeight="1" x14ac:dyDescent="0.2">
      <c r="A14" s="343"/>
      <c r="B14" s="573" t="s">
        <v>72</v>
      </c>
      <c r="C14" s="574" t="s">
        <v>73</v>
      </c>
      <c r="D14" s="555">
        <v>2000</v>
      </c>
      <c r="E14" s="577" t="s">
        <v>67</v>
      </c>
      <c r="F14" s="575">
        <f>ExD!F14*ExA!K$10+ExD!F14</f>
        <v>0</v>
      </c>
      <c r="G14" s="576">
        <f>F14*D14</f>
        <v>0</v>
      </c>
      <c r="H14" s="330"/>
      <c r="I14" s="421"/>
      <c r="J14" s="422"/>
      <c r="K14" s="330"/>
      <c r="M14" s="4"/>
      <c r="N14" s="4"/>
    </row>
    <row r="15" spans="1:17" ht="51.95" customHeight="1" x14ac:dyDescent="0.2">
      <c r="A15" s="331"/>
      <c r="B15" s="46"/>
      <c r="C15" s="9"/>
      <c r="D15" s="10"/>
      <c r="E15" s="10"/>
      <c r="F15" s="10"/>
      <c r="G15" s="11"/>
      <c r="H15" s="333"/>
      <c r="I15" s="172"/>
      <c r="J15" s="173"/>
      <c r="K15" s="435"/>
    </row>
    <row r="16" spans="1:17" s="12" customFormat="1" ht="34.15" customHeight="1" x14ac:dyDescent="0.2">
      <c r="A16" s="344"/>
      <c r="B16" s="639" t="s">
        <v>174</v>
      </c>
      <c r="C16" s="639"/>
      <c r="D16" s="639"/>
      <c r="E16" s="640"/>
      <c r="F16" s="641">
        <f>SUM(G11:G14)</f>
        <v>0</v>
      </c>
      <c r="G16" s="642"/>
      <c r="H16" s="334"/>
      <c r="I16" s="643"/>
      <c r="J16" s="644"/>
      <c r="K16" s="334"/>
    </row>
    <row r="17" spans="1:11" s="8" customFormat="1" x14ac:dyDescent="0.2">
      <c r="A17" s="336"/>
      <c r="B17" s="337"/>
      <c r="C17" s="338"/>
      <c r="D17" s="338"/>
      <c r="E17" s="339"/>
      <c r="F17" s="340"/>
      <c r="G17" s="325"/>
      <c r="H17" s="335"/>
      <c r="I17" s="439"/>
      <c r="J17" s="440"/>
      <c r="K17" s="335"/>
    </row>
    <row r="18" spans="1:11" x14ac:dyDescent="0.2">
      <c r="A18" s="4"/>
      <c r="B18" s="47"/>
      <c r="C18" s="48"/>
      <c r="D18" s="48"/>
      <c r="E18" s="48"/>
      <c r="F18" s="48"/>
      <c r="H18" s="4"/>
      <c r="K18" s="4"/>
    </row>
  </sheetData>
  <mergeCells count="8">
    <mergeCell ref="F16:G16"/>
    <mergeCell ref="I16:J16"/>
    <mergeCell ref="B2:G5"/>
    <mergeCell ref="I2:J7"/>
    <mergeCell ref="B7:G7"/>
    <mergeCell ref="I11:J11"/>
    <mergeCell ref="I13:J13"/>
    <mergeCell ref="B16:E16"/>
  </mergeCells>
  <conditionalFormatting sqref="I5:I7">
    <cfRule type="expression" dxfId="21" priority="5" stopIfTrue="1">
      <formula>AND(J5&gt;0)</formula>
    </cfRule>
  </conditionalFormatting>
  <conditionalFormatting sqref="J5:J7">
    <cfRule type="cellIs" dxfId="20" priority="6" stopIfTrue="1" operator="greaterThan">
      <formula>0</formula>
    </cfRule>
  </conditionalFormatting>
  <conditionalFormatting sqref="I5:I7">
    <cfRule type="expression" dxfId="19" priority="4" stopIfTrue="1">
      <formula>AND(J5&gt;0)</formula>
    </cfRule>
  </conditionalFormatting>
  <conditionalFormatting sqref="J5:J7">
    <cfRule type="cellIs" dxfId="18" priority="3" stopIfTrue="1" operator="greaterThan">
      <formula>0</formula>
    </cfRule>
  </conditionalFormatting>
  <conditionalFormatting sqref="I5:I7">
    <cfRule type="expression" dxfId="17" priority="2" stopIfTrue="1">
      <formula>AND(J5&gt;0)</formula>
    </cfRule>
  </conditionalFormatting>
  <conditionalFormatting sqref="J5:J7">
    <cfRule type="cellIs" dxfId="16" priority="1" stopIfTrue="1" operator="greaterThan">
      <formula>0</formula>
    </cfRule>
  </conditionalFormatting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V26"/>
  <sheetViews>
    <sheetView topLeftCell="A13" zoomScaleNormal="100" workbookViewId="0">
      <selection activeCell="C25" sqref="C25:I25"/>
    </sheetView>
  </sheetViews>
  <sheetFormatPr defaultColWidth="11.42578125" defaultRowHeight="12.75" x14ac:dyDescent="0.2"/>
  <cols>
    <col min="1" max="1" width="2.7109375" style="66" customWidth="1"/>
    <col min="2" max="2" width="4.140625" style="53" hidden="1" customWidth="1"/>
    <col min="3" max="3" width="10.28515625" style="49" customWidth="1"/>
    <col min="4" max="4" width="9.7109375" style="67" customWidth="1"/>
    <col min="5" max="5" width="3.85546875" style="68" bestFit="1" customWidth="1"/>
    <col min="6" max="6" width="47.7109375" style="49" customWidth="1"/>
    <col min="7" max="7" width="4.7109375" style="69" customWidth="1"/>
    <col min="8" max="8" width="6.7109375" style="69" customWidth="1"/>
    <col min="9" max="9" width="36.85546875" style="70" customWidth="1"/>
    <col min="10" max="10" width="15.7109375" style="70" customWidth="1"/>
    <col min="11" max="11" width="3" style="66" hidden="1" customWidth="1"/>
    <col min="12" max="12" width="2.7109375" style="53" customWidth="1"/>
    <col min="13" max="13" width="5.7109375" style="49" customWidth="1"/>
    <col min="14" max="14" width="16.42578125" style="49" customWidth="1"/>
    <col min="15" max="15" width="2.7109375" style="49" customWidth="1"/>
    <col min="16" max="16384" width="11.42578125" style="49"/>
  </cols>
  <sheetData>
    <row r="1" spans="1:22" ht="13.5" thickBot="1" x14ac:dyDescent="0.25">
      <c r="A1" s="345"/>
      <c r="B1" s="346"/>
      <c r="C1" s="346"/>
      <c r="D1" s="347"/>
      <c r="E1" s="348"/>
      <c r="F1" s="346"/>
      <c r="G1" s="349"/>
      <c r="H1" s="349"/>
      <c r="I1" s="350"/>
      <c r="J1" s="350"/>
      <c r="K1" s="346"/>
      <c r="L1" s="351"/>
      <c r="M1" s="441"/>
      <c r="N1" s="441"/>
      <c r="O1" s="442"/>
    </row>
    <row r="2" spans="1:22" s="6" customFormat="1" ht="12.75" customHeight="1" x14ac:dyDescent="0.2">
      <c r="A2" s="352"/>
      <c r="B2" s="50"/>
      <c r="C2" s="598" t="s">
        <v>171</v>
      </c>
      <c r="D2" s="599"/>
      <c r="E2" s="599"/>
      <c r="F2" s="599"/>
      <c r="G2" s="599"/>
      <c r="H2" s="599"/>
      <c r="I2" s="599"/>
      <c r="J2" s="600"/>
      <c r="K2" s="51"/>
      <c r="L2" s="352"/>
      <c r="M2" s="583" t="s">
        <v>25</v>
      </c>
      <c r="N2" s="584"/>
      <c r="O2" s="443"/>
      <c r="P2" s="110"/>
      <c r="Q2" s="111"/>
      <c r="R2" s="111"/>
      <c r="S2" s="112"/>
      <c r="T2" s="110"/>
      <c r="U2" s="110"/>
      <c r="V2" s="110"/>
    </row>
    <row r="3" spans="1:22" s="6" customFormat="1" ht="12.75" customHeight="1" x14ac:dyDescent="0.2">
      <c r="A3" s="352"/>
      <c r="B3" s="52"/>
      <c r="C3" s="601"/>
      <c r="D3" s="602"/>
      <c r="E3" s="602"/>
      <c r="F3" s="602"/>
      <c r="G3" s="602"/>
      <c r="H3" s="602"/>
      <c r="I3" s="602"/>
      <c r="J3" s="603"/>
      <c r="K3" s="51"/>
      <c r="L3" s="352"/>
      <c r="M3" s="585"/>
      <c r="N3" s="586"/>
      <c r="O3" s="443"/>
      <c r="P3" s="110"/>
      <c r="Q3" s="110"/>
      <c r="R3" s="111"/>
      <c r="S3" s="112"/>
      <c r="T3" s="110"/>
      <c r="U3" s="110"/>
      <c r="V3" s="110"/>
    </row>
    <row r="4" spans="1:22" s="6" customFormat="1" x14ac:dyDescent="0.2">
      <c r="A4" s="352"/>
      <c r="B4" s="52"/>
      <c r="C4" s="601"/>
      <c r="D4" s="602"/>
      <c r="E4" s="602"/>
      <c r="F4" s="602"/>
      <c r="G4" s="602"/>
      <c r="H4" s="602"/>
      <c r="I4" s="602"/>
      <c r="J4" s="603"/>
      <c r="K4" s="51"/>
      <c r="L4" s="352"/>
      <c r="M4" s="585"/>
      <c r="N4" s="586"/>
      <c r="O4" s="443"/>
      <c r="P4" s="110"/>
      <c r="Q4" s="111"/>
      <c r="R4" s="111"/>
      <c r="S4" s="112"/>
      <c r="T4" s="110"/>
      <c r="U4" s="110"/>
      <c r="V4" s="110"/>
    </row>
    <row r="5" spans="1:22" s="6" customFormat="1" ht="12.75" customHeight="1" x14ac:dyDescent="0.2">
      <c r="A5" s="352"/>
      <c r="B5" s="52"/>
      <c r="C5" s="601"/>
      <c r="D5" s="602"/>
      <c r="E5" s="602"/>
      <c r="F5" s="602"/>
      <c r="G5" s="602"/>
      <c r="H5" s="602"/>
      <c r="I5" s="602"/>
      <c r="J5" s="603"/>
      <c r="K5" s="51"/>
      <c r="L5" s="352"/>
      <c r="M5" s="585"/>
      <c r="N5" s="586"/>
      <c r="O5" s="443"/>
      <c r="P5" s="110"/>
      <c r="Q5" s="111"/>
      <c r="R5" s="111"/>
      <c r="S5" s="112"/>
      <c r="T5" s="110"/>
      <c r="U5" s="110"/>
      <c r="V5" s="110"/>
    </row>
    <row r="6" spans="1:22" ht="30" customHeight="1" x14ac:dyDescent="0.2">
      <c r="A6" s="352"/>
      <c r="C6" s="560" t="s">
        <v>7</v>
      </c>
      <c r="D6" s="604" t="s">
        <v>8</v>
      </c>
      <c r="E6" s="660"/>
      <c r="F6" s="604" t="s">
        <v>9</v>
      </c>
      <c r="G6" s="604"/>
      <c r="H6" s="604"/>
      <c r="I6" s="604"/>
      <c r="J6" s="561" t="s">
        <v>10</v>
      </c>
      <c r="K6" s="49"/>
      <c r="L6" s="352"/>
      <c r="M6" s="587"/>
      <c r="N6" s="588"/>
      <c r="O6" s="443"/>
    </row>
    <row r="7" spans="1:22" ht="12.75" customHeight="1" x14ac:dyDescent="0.2">
      <c r="A7" s="353"/>
      <c r="B7" s="116"/>
      <c r="C7" s="354"/>
      <c r="D7" s="355"/>
      <c r="E7" s="356"/>
      <c r="F7" s="357"/>
      <c r="G7" s="358"/>
      <c r="H7" s="358"/>
      <c r="I7" s="359" t="s">
        <v>13</v>
      </c>
      <c r="J7" s="359"/>
      <c r="K7" s="346"/>
      <c r="L7" s="352"/>
      <c r="M7" s="444"/>
      <c r="N7" s="444"/>
      <c r="O7" s="443"/>
    </row>
    <row r="8" spans="1:22" s="57" customFormat="1" ht="41.1" customHeight="1" x14ac:dyDescent="0.2">
      <c r="A8" s="360"/>
      <c r="B8" s="54"/>
      <c r="C8" s="54"/>
      <c r="D8" s="592" t="s">
        <v>136</v>
      </c>
      <c r="E8" s="593"/>
      <c r="F8" s="593"/>
      <c r="G8" s="594"/>
      <c r="H8" s="594"/>
      <c r="I8" s="595"/>
      <c r="J8" s="55">
        <f>SUM(J9,J15,J16,J17,J18,J20,J21,J23)</f>
        <v>0</v>
      </c>
      <c r="K8" s="56"/>
      <c r="L8" s="361"/>
      <c r="M8" s="596"/>
      <c r="N8" s="597"/>
      <c r="O8" s="361"/>
      <c r="P8" s="69"/>
      <c r="Q8" s="69"/>
      <c r="R8" s="69"/>
      <c r="S8" s="69"/>
      <c r="T8" s="69"/>
      <c r="U8" s="69"/>
      <c r="V8" s="69"/>
    </row>
    <row r="9" spans="1:22" s="57" customFormat="1" ht="32.1" customHeight="1" x14ac:dyDescent="0.2">
      <c r="A9" s="360"/>
      <c r="B9" s="54"/>
      <c r="C9" s="54" t="s">
        <v>166</v>
      </c>
      <c r="D9" s="592" t="s">
        <v>107</v>
      </c>
      <c r="E9" s="593"/>
      <c r="F9" s="593"/>
      <c r="G9" s="594"/>
      <c r="H9" s="594"/>
      <c r="I9" s="595"/>
      <c r="J9" s="55">
        <f>SUM(J10:J14)</f>
        <v>0</v>
      </c>
      <c r="K9" s="56"/>
      <c r="L9" s="361"/>
      <c r="M9" s="596"/>
      <c r="N9" s="597"/>
      <c r="O9" s="361"/>
      <c r="P9" s="69"/>
      <c r="Q9" s="69"/>
      <c r="R9" s="69"/>
      <c r="S9" s="69"/>
      <c r="T9" s="69"/>
      <c r="U9" s="69"/>
      <c r="V9" s="69"/>
    </row>
    <row r="10" spans="1:22" s="62" customFormat="1" ht="32.1" customHeight="1" x14ac:dyDescent="0.2">
      <c r="A10" s="362"/>
      <c r="B10" s="59"/>
      <c r="C10" s="59"/>
      <c r="D10" s="60" t="s">
        <v>8</v>
      </c>
      <c r="E10" s="80" t="s">
        <v>11</v>
      </c>
      <c r="F10" s="589" t="s">
        <v>39</v>
      </c>
      <c r="G10" s="590"/>
      <c r="H10" s="590"/>
      <c r="I10" s="591"/>
      <c r="J10" s="58">
        <f>ExG!H16</f>
        <v>0</v>
      </c>
      <c r="L10" s="363"/>
      <c r="M10" s="596"/>
      <c r="N10" s="597"/>
      <c r="O10" s="363"/>
      <c r="P10" s="113"/>
      <c r="Q10" s="113"/>
      <c r="R10" s="113"/>
      <c r="S10" s="113"/>
      <c r="T10" s="113"/>
      <c r="U10" s="113"/>
      <c r="V10" s="113"/>
    </row>
    <row r="11" spans="1:22" s="62" customFormat="1" ht="32.1" customHeight="1" x14ac:dyDescent="0.2">
      <c r="A11" s="362"/>
      <c r="B11" s="59"/>
      <c r="C11" s="59"/>
      <c r="D11" s="60" t="s">
        <v>8</v>
      </c>
      <c r="E11" s="80" t="s">
        <v>16</v>
      </c>
      <c r="F11" s="589" t="s">
        <v>40</v>
      </c>
      <c r="G11" s="590"/>
      <c r="H11" s="590"/>
      <c r="I11" s="591"/>
      <c r="J11" s="58">
        <f>ExG!H28</f>
        <v>0</v>
      </c>
      <c r="L11" s="363"/>
      <c r="M11" s="596"/>
      <c r="N11" s="597"/>
      <c r="O11" s="363"/>
      <c r="P11" s="113"/>
      <c r="Q11" s="113"/>
      <c r="R11" s="113"/>
      <c r="S11" s="113"/>
      <c r="T11" s="113"/>
      <c r="U11" s="113"/>
      <c r="V11" s="113"/>
    </row>
    <row r="12" spans="1:22" s="64" customFormat="1" ht="32.1" customHeight="1" x14ac:dyDescent="0.2">
      <c r="A12" s="364"/>
      <c r="B12" s="63"/>
      <c r="C12" s="63"/>
      <c r="D12" s="60" t="s">
        <v>8</v>
      </c>
      <c r="E12" s="80" t="s">
        <v>17</v>
      </c>
      <c r="F12" s="589" t="s">
        <v>82</v>
      </c>
      <c r="G12" s="590"/>
      <c r="H12" s="590"/>
      <c r="I12" s="591"/>
      <c r="J12" s="58">
        <f>ExG!H35</f>
        <v>0</v>
      </c>
      <c r="L12" s="352"/>
      <c r="M12" s="596"/>
      <c r="N12" s="597"/>
      <c r="O12" s="352"/>
      <c r="P12" s="49"/>
      <c r="Q12" s="49"/>
      <c r="R12" s="49"/>
      <c r="S12" s="49"/>
      <c r="T12" s="49"/>
      <c r="U12" s="49"/>
      <c r="V12" s="49"/>
    </row>
    <row r="13" spans="1:22" s="64" customFormat="1" ht="32.1" customHeight="1" x14ac:dyDescent="0.2">
      <c r="A13" s="364"/>
      <c r="B13" s="63"/>
      <c r="C13" s="63"/>
      <c r="D13" s="60" t="s">
        <v>8</v>
      </c>
      <c r="E13" s="80" t="s">
        <v>18</v>
      </c>
      <c r="F13" s="589" t="s">
        <v>83</v>
      </c>
      <c r="G13" s="590"/>
      <c r="H13" s="590"/>
      <c r="I13" s="591"/>
      <c r="J13" s="58">
        <f>ExG!H39</f>
        <v>0</v>
      </c>
      <c r="L13" s="352"/>
      <c r="M13" s="596"/>
      <c r="N13" s="597"/>
      <c r="O13" s="352"/>
      <c r="P13" s="49"/>
      <c r="Q13" s="49"/>
      <c r="R13" s="49"/>
      <c r="S13" s="49"/>
      <c r="T13" s="49"/>
      <c r="U13" s="49"/>
      <c r="V13" s="49"/>
    </row>
    <row r="14" spans="1:22" s="1" customFormat="1" ht="32.1" customHeight="1" x14ac:dyDescent="0.2">
      <c r="A14" s="365"/>
      <c r="B14" s="2"/>
      <c r="C14" s="79"/>
      <c r="D14" s="60" t="s">
        <v>8</v>
      </c>
      <c r="E14" s="81" t="s">
        <v>19</v>
      </c>
      <c r="F14" s="589" t="s">
        <v>38</v>
      </c>
      <c r="G14" s="590"/>
      <c r="H14" s="590"/>
      <c r="I14" s="591"/>
      <c r="J14" s="58">
        <f>ExG!H46</f>
        <v>0</v>
      </c>
      <c r="L14" s="365"/>
      <c r="M14" s="596"/>
      <c r="N14" s="597"/>
      <c r="O14" s="365"/>
      <c r="P14" s="114"/>
      <c r="Q14" s="114"/>
      <c r="R14" s="114"/>
      <c r="S14" s="114"/>
      <c r="T14" s="114"/>
      <c r="U14" s="114"/>
      <c r="V14" s="114"/>
    </row>
    <row r="15" spans="1:22" s="1" customFormat="1" ht="32.1" customHeight="1" x14ac:dyDescent="0.2">
      <c r="A15" s="365"/>
      <c r="B15" s="2"/>
      <c r="C15" s="54" t="s">
        <v>166</v>
      </c>
      <c r="D15" s="592" t="s">
        <v>108</v>
      </c>
      <c r="E15" s="593"/>
      <c r="F15" s="593"/>
      <c r="G15" s="594"/>
      <c r="H15" s="594"/>
      <c r="I15" s="595"/>
      <c r="J15" s="55">
        <f>ExG!H48</f>
        <v>0</v>
      </c>
      <c r="L15" s="365"/>
      <c r="M15" s="596"/>
      <c r="N15" s="597"/>
      <c r="O15" s="365"/>
      <c r="P15" s="114"/>
      <c r="Q15" s="114"/>
      <c r="R15" s="114"/>
      <c r="S15" s="114"/>
      <c r="T15" s="114"/>
      <c r="U15" s="114"/>
      <c r="V15" s="114"/>
    </row>
    <row r="16" spans="1:22" s="64" customFormat="1" ht="32.1" customHeight="1" x14ac:dyDescent="0.2">
      <c r="A16" s="364"/>
      <c r="B16" s="63"/>
      <c r="C16" s="54" t="s">
        <v>166</v>
      </c>
      <c r="D16" s="592" t="s">
        <v>109</v>
      </c>
      <c r="E16" s="593"/>
      <c r="F16" s="593"/>
      <c r="G16" s="594"/>
      <c r="H16" s="594"/>
      <c r="I16" s="595"/>
      <c r="J16" s="55">
        <f>ExG!H50</f>
        <v>0</v>
      </c>
      <c r="L16" s="352"/>
      <c r="M16" s="596"/>
      <c r="N16" s="597"/>
      <c r="O16" s="352"/>
      <c r="P16" s="49"/>
      <c r="Q16" s="49"/>
      <c r="R16" s="49"/>
      <c r="S16" s="49"/>
      <c r="T16" s="49"/>
      <c r="U16" s="49"/>
      <c r="V16" s="49"/>
    </row>
    <row r="17" spans="1:22" s="64" customFormat="1" ht="32.1" customHeight="1" x14ac:dyDescent="0.2">
      <c r="A17" s="364"/>
      <c r="B17" s="63"/>
      <c r="C17" s="54" t="s">
        <v>166</v>
      </c>
      <c r="D17" s="592" t="s">
        <v>110</v>
      </c>
      <c r="E17" s="593"/>
      <c r="F17" s="593"/>
      <c r="G17" s="594"/>
      <c r="H17" s="594"/>
      <c r="I17" s="595"/>
      <c r="J17" s="58">
        <v>0</v>
      </c>
      <c r="L17" s="352"/>
      <c r="M17" s="106"/>
      <c r="N17" s="107"/>
      <c r="O17" s="352"/>
      <c r="P17" s="49"/>
      <c r="Q17" s="49"/>
      <c r="R17" s="49"/>
      <c r="S17" s="49"/>
      <c r="T17" s="49"/>
      <c r="U17" s="49"/>
      <c r="V17" s="49"/>
    </row>
    <row r="18" spans="1:22" s="64" customFormat="1" ht="32.1" customHeight="1" x14ac:dyDescent="0.2">
      <c r="A18" s="364"/>
      <c r="B18" s="63"/>
      <c r="C18" s="54" t="s">
        <v>166</v>
      </c>
      <c r="D18" s="592" t="s">
        <v>111</v>
      </c>
      <c r="E18" s="593"/>
      <c r="F18" s="593"/>
      <c r="G18" s="594"/>
      <c r="H18" s="594"/>
      <c r="I18" s="595"/>
      <c r="J18" s="58">
        <f>J19</f>
        <v>0</v>
      </c>
      <c r="L18" s="352"/>
      <c r="M18" s="106"/>
      <c r="N18" s="107"/>
      <c r="O18" s="352"/>
      <c r="P18" s="49"/>
      <c r="Q18" s="49"/>
      <c r="R18" s="49"/>
      <c r="S18" s="49"/>
      <c r="T18" s="49"/>
      <c r="U18" s="49"/>
      <c r="V18" s="49"/>
    </row>
    <row r="19" spans="1:22" s="64" customFormat="1" ht="32.1" customHeight="1" x14ac:dyDescent="0.2">
      <c r="A19" s="364"/>
      <c r="B19" s="63"/>
      <c r="C19" s="54"/>
      <c r="D19" s="418" t="s">
        <v>8</v>
      </c>
      <c r="E19" s="80" t="s">
        <v>11</v>
      </c>
      <c r="F19" s="610" t="s">
        <v>84</v>
      </c>
      <c r="G19" s="611"/>
      <c r="H19" s="611"/>
      <c r="I19" s="612"/>
      <c r="J19" s="58">
        <f>ExG!H61</f>
        <v>0</v>
      </c>
      <c r="L19" s="352"/>
      <c r="M19" s="106"/>
      <c r="N19" s="107"/>
      <c r="O19" s="352"/>
      <c r="P19" s="49"/>
      <c r="Q19" s="49"/>
      <c r="R19" s="49"/>
      <c r="S19" s="49"/>
      <c r="T19" s="49"/>
      <c r="U19" s="49"/>
      <c r="V19" s="49"/>
    </row>
    <row r="20" spans="1:22" s="64" customFormat="1" ht="32.1" customHeight="1" x14ac:dyDescent="0.2">
      <c r="A20" s="364"/>
      <c r="B20" s="63"/>
      <c r="C20" s="54" t="s">
        <v>166</v>
      </c>
      <c r="D20" s="592" t="s">
        <v>113</v>
      </c>
      <c r="E20" s="593"/>
      <c r="F20" s="593"/>
      <c r="G20" s="594"/>
      <c r="H20" s="594"/>
      <c r="I20" s="595"/>
      <c r="J20" s="58">
        <f>ExG!H63</f>
        <v>0</v>
      </c>
      <c r="L20" s="352"/>
      <c r="M20" s="108"/>
      <c r="N20" s="109"/>
      <c r="O20" s="352"/>
      <c r="P20" s="49"/>
      <c r="Q20" s="49"/>
      <c r="R20" s="49"/>
      <c r="S20" s="49"/>
      <c r="T20" s="49"/>
      <c r="U20" s="49"/>
      <c r="V20" s="49"/>
    </row>
    <row r="21" spans="1:22" s="64" customFormat="1" ht="32.1" customHeight="1" x14ac:dyDescent="0.2">
      <c r="A21" s="364"/>
      <c r="B21" s="63"/>
      <c r="C21" s="54" t="s">
        <v>166</v>
      </c>
      <c r="D21" s="592" t="s">
        <v>114</v>
      </c>
      <c r="E21" s="593"/>
      <c r="F21" s="593"/>
      <c r="G21" s="594"/>
      <c r="H21" s="594"/>
      <c r="I21" s="595"/>
      <c r="J21" s="55">
        <f>SUM(J22:J22)</f>
        <v>0</v>
      </c>
      <c r="L21" s="352"/>
      <c r="M21" s="108"/>
      <c r="N21" s="109"/>
      <c r="O21" s="352"/>
      <c r="P21" s="49"/>
      <c r="Q21" s="49"/>
      <c r="R21" s="49"/>
      <c r="S21" s="49"/>
      <c r="T21" s="49"/>
      <c r="U21" s="49"/>
      <c r="V21" s="49"/>
    </row>
    <row r="22" spans="1:22" s="64" customFormat="1" ht="32.1" customHeight="1" x14ac:dyDescent="0.2">
      <c r="A22" s="364"/>
      <c r="B22" s="63"/>
      <c r="C22" s="79"/>
      <c r="D22" s="60" t="s">
        <v>8</v>
      </c>
      <c r="E22" s="80" t="s">
        <v>11</v>
      </c>
      <c r="F22" s="589" t="s">
        <v>85</v>
      </c>
      <c r="G22" s="590"/>
      <c r="H22" s="590"/>
      <c r="I22" s="591"/>
      <c r="J22" s="58">
        <f>ExG!$H$69</f>
        <v>0</v>
      </c>
      <c r="L22" s="352"/>
      <c r="M22" s="108"/>
      <c r="N22" s="108"/>
      <c r="O22" s="352"/>
      <c r="P22" s="49"/>
      <c r="Q22" s="49"/>
      <c r="R22" s="49"/>
      <c r="S22" s="49"/>
      <c r="T22" s="49"/>
      <c r="U22" s="49"/>
      <c r="V22" s="49"/>
    </row>
    <row r="23" spans="1:22" s="64" customFormat="1" ht="23.25" customHeight="1" x14ac:dyDescent="0.2">
      <c r="A23" s="364"/>
      <c r="B23" s="63"/>
      <c r="C23" s="54" t="s">
        <v>166</v>
      </c>
      <c r="D23" s="592" t="s">
        <v>112</v>
      </c>
      <c r="E23" s="593"/>
      <c r="F23" s="593"/>
      <c r="G23" s="594"/>
      <c r="H23" s="594"/>
      <c r="I23" s="595"/>
      <c r="J23" s="55">
        <f>ExG!H72</f>
        <v>0</v>
      </c>
      <c r="L23" s="352"/>
      <c r="M23" s="108"/>
      <c r="N23" s="109"/>
      <c r="O23" s="352"/>
      <c r="P23" s="49"/>
      <c r="Q23" s="49"/>
      <c r="R23" s="49"/>
      <c r="S23" s="49"/>
      <c r="T23" s="49"/>
      <c r="U23" s="49"/>
      <c r="V23" s="49"/>
    </row>
    <row r="24" spans="1:22" s="57" customFormat="1" ht="23.25" customHeight="1" x14ac:dyDescent="0.2">
      <c r="A24" s="360"/>
      <c r="B24" s="54"/>
      <c r="C24" s="54" t="s">
        <v>167</v>
      </c>
      <c r="D24" s="613" t="s">
        <v>115</v>
      </c>
      <c r="E24" s="614"/>
      <c r="F24" s="614"/>
      <c r="G24" s="614"/>
      <c r="H24" s="614"/>
      <c r="I24" s="615"/>
      <c r="J24" s="55">
        <f>ExH!F16</f>
        <v>0</v>
      </c>
      <c r="K24" s="56"/>
      <c r="L24" s="361"/>
      <c r="M24" s="108"/>
      <c r="N24" s="109"/>
      <c r="O24" s="361"/>
      <c r="P24" s="69"/>
      <c r="Q24" s="69"/>
      <c r="R24" s="69"/>
      <c r="S24" s="69"/>
      <c r="T24" s="69"/>
      <c r="U24" s="69"/>
      <c r="V24" s="69"/>
    </row>
    <row r="25" spans="1:22" s="64" customFormat="1" ht="39" customHeight="1" x14ac:dyDescent="0.2">
      <c r="A25" s="364"/>
      <c r="B25" s="63"/>
      <c r="C25" s="607" t="s">
        <v>135</v>
      </c>
      <c r="D25" s="608"/>
      <c r="E25" s="608"/>
      <c r="F25" s="608"/>
      <c r="G25" s="608"/>
      <c r="H25" s="608"/>
      <c r="I25" s="609"/>
      <c r="J25" s="61">
        <f>J8+J24</f>
        <v>0</v>
      </c>
      <c r="L25" s="352"/>
      <c r="M25" s="108"/>
      <c r="N25" s="109"/>
      <c r="O25" s="352"/>
      <c r="P25" s="49"/>
      <c r="Q25" s="49"/>
      <c r="R25" s="49"/>
      <c r="S25" s="49"/>
      <c r="T25" s="49"/>
      <c r="U25" s="49"/>
      <c r="V25" s="49"/>
    </row>
    <row r="26" spans="1:22" x14ac:dyDescent="0.2">
      <c r="A26" s="366"/>
      <c r="B26" s="367"/>
      <c r="C26" s="367"/>
      <c r="D26" s="368"/>
      <c r="E26" s="369"/>
      <c r="F26" s="367"/>
      <c r="G26" s="370"/>
      <c r="H26" s="370"/>
      <c r="I26" s="371"/>
      <c r="J26" s="371"/>
      <c r="K26" s="367"/>
      <c r="L26" s="372"/>
      <c r="M26" s="445"/>
      <c r="N26" s="446"/>
      <c r="O26" s="372"/>
    </row>
  </sheetData>
  <mergeCells count="23">
    <mergeCell ref="F12:I12"/>
    <mergeCell ref="C2:J5"/>
    <mergeCell ref="F6:I6"/>
    <mergeCell ref="D8:I8"/>
    <mergeCell ref="D9:I9"/>
    <mergeCell ref="F10:I10"/>
    <mergeCell ref="D6:E6"/>
    <mergeCell ref="M2:N6"/>
    <mergeCell ref="M8:N16"/>
    <mergeCell ref="C25:I25"/>
    <mergeCell ref="D24:I24"/>
    <mergeCell ref="F22:I22"/>
    <mergeCell ref="D23:I23"/>
    <mergeCell ref="D17:I17"/>
    <mergeCell ref="D18:I18"/>
    <mergeCell ref="D20:I20"/>
    <mergeCell ref="D21:I21"/>
    <mergeCell ref="F19:I19"/>
    <mergeCell ref="F13:I13"/>
    <mergeCell ref="F14:I14"/>
    <mergeCell ref="D16:I16"/>
    <mergeCell ref="D15:I15"/>
    <mergeCell ref="F11:I11"/>
  </mergeCells>
  <conditionalFormatting sqref="K5">
    <cfRule type="expression" dxfId="15" priority="2" stopIfTrue="1">
      <formula>AND(L5&gt;0)</formula>
    </cfRule>
  </conditionalFormatting>
  <conditionalFormatting sqref="L5">
    <cfRule type="cellIs" dxfId="14" priority="4" stopIfTrue="1" operator="greaterThan">
      <formula>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76"/>
  <sheetViews>
    <sheetView zoomScaleNormal="100" workbookViewId="0">
      <selection activeCell="H28" sqref="H28"/>
    </sheetView>
  </sheetViews>
  <sheetFormatPr defaultColWidth="11.42578125" defaultRowHeight="12.75" x14ac:dyDescent="0.2"/>
  <cols>
    <col min="1" max="1" width="2.7109375" style="29" customWidth="1"/>
    <col min="2" max="2" width="7.7109375" style="32" customWidth="1"/>
    <col min="3" max="3" width="7.7109375" style="33" customWidth="1"/>
    <col min="4" max="4" width="71.42578125" style="29" customWidth="1"/>
    <col min="5" max="5" width="4.7109375" style="29" customWidth="1"/>
    <col min="6" max="6" width="10.7109375" style="34" customWidth="1"/>
    <col min="7" max="7" width="11.7109375" style="35" customWidth="1"/>
    <col min="8" max="8" width="18.28515625" style="35" customWidth="1"/>
    <col min="9" max="9" width="2.7109375" style="35" customWidth="1"/>
    <col min="10" max="16384" width="11.42578125" style="29"/>
  </cols>
  <sheetData>
    <row r="1" spans="1:15" s="4" customFormat="1" ht="14.1" customHeight="1" x14ac:dyDescent="0.2">
      <c r="A1" s="393"/>
      <c r="B1" s="394"/>
      <c r="C1" s="394"/>
      <c r="D1" s="394"/>
      <c r="E1" s="394"/>
      <c r="F1" s="394"/>
      <c r="G1" s="395"/>
      <c r="H1" s="396"/>
      <c r="I1" s="397"/>
    </row>
    <row r="2" spans="1:15" s="6" customFormat="1" ht="12.75" customHeight="1" x14ac:dyDescent="0.2">
      <c r="A2" s="407"/>
      <c r="B2" s="621" t="s">
        <v>117</v>
      </c>
      <c r="C2" s="622"/>
      <c r="D2" s="622"/>
      <c r="E2" s="622"/>
      <c r="F2" s="622"/>
      <c r="G2" s="622"/>
      <c r="H2" s="623"/>
      <c r="I2" s="398"/>
      <c r="J2" s="3"/>
      <c r="K2" s="4"/>
      <c r="L2" s="4"/>
      <c r="M2" s="4"/>
      <c r="N2" s="4"/>
      <c r="O2" s="5"/>
    </row>
    <row r="3" spans="1:15" s="6" customFormat="1" ht="12.75" customHeight="1" x14ac:dyDescent="0.2">
      <c r="A3" s="407"/>
      <c r="B3" s="624"/>
      <c r="C3" s="625"/>
      <c r="D3" s="625"/>
      <c r="E3" s="625"/>
      <c r="F3" s="625"/>
      <c r="G3" s="625"/>
      <c r="H3" s="626"/>
      <c r="I3" s="398"/>
      <c r="J3" s="3"/>
      <c r="K3" s="5"/>
      <c r="N3" s="4"/>
      <c r="O3" s="5"/>
    </row>
    <row r="4" spans="1:15" s="6" customFormat="1" ht="12.75" customHeight="1" x14ac:dyDescent="0.2">
      <c r="A4" s="407"/>
      <c r="B4" s="624"/>
      <c r="C4" s="625"/>
      <c r="D4" s="625"/>
      <c r="E4" s="625"/>
      <c r="F4" s="625"/>
      <c r="G4" s="625"/>
      <c r="H4" s="626"/>
      <c r="I4" s="398"/>
      <c r="K4" s="5"/>
      <c r="L4" s="5"/>
      <c r="M4" s="4"/>
      <c r="N4" s="4"/>
      <c r="O4" s="5"/>
    </row>
    <row r="5" spans="1:15" s="6" customFormat="1" ht="12.75" customHeight="1" x14ac:dyDescent="0.2">
      <c r="A5" s="407"/>
      <c r="B5" s="627"/>
      <c r="C5" s="628"/>
      <c r="D5" s="628"/>
      <c r="E5" s="628"/>
      <c r="F5" s="625"/>
      <c r="G5" s="625"/>
      <c r="H5" s="626"/>
      <c r="I5" s="398"/>
      <c r="K5" s="5"/>
      <c r="L5" s="5"/>
      <c r="M5" s="4"/>
      <c r="N5" s="4"/>
      <c r="O5" s="5"/>
    </row>
    <row r="6" spans="1:15" s="6" customFormat="1" ht="15" customHeight="1" x14ac:dyDescent="0.2">
      <c r="A6" s="407"/>
      <c r="B6" s="669" t="s">
        <v>125</v>
      </c>
      <c r="C6" s="670"/>
      <c r="D6" s="670"/>
      <c r="E6" s="670"/>
      <c r="F6" s="671"/>
      <c r="G6" s="671"/>
      <c r="H6" s="672"/>
      <c r="I6" s="398"/>
      <c r="M6" s="4"/>
      <c r="N6" s="4"/>
      <c r="O6" s="5"/>
    </row>
    <row r="7" spans="1:15" s="6" customFormat="1" ht="12.75" customHeight="1" x14ac:dyDescent="0.2">
      <c r="A7" s="407"/>
      <c r="B7" s="629" t="s">
        <v>8</v>
      </c>
      <c r="C7" s="629" t="s">
        <v>15</v>
      </c>
      <c r="D7" s="633" t="s">
        <v>14</v>
      </c>
      <c r="E7" s="631" t="s">
        <v>5</v>
      </c>
      <c r="F7" s="633" t="s">
        <v>12</v>
      </c>
      <c r="G7" s="631" t="s">
        <v>4</v>
      </c>
      <c r="H7" s="631" t="s">
        <v>3</v>
      </c>
      <c r="I7" s="398"/>
      <c r="K7" s="5"/>
      <c r="L7" s="5"/>
      <c r="M7" s="4"/>
      <c r="N7" s="4"/>
      <c r="O7" s="5"/>
    </row>
    <row r="8" spans="1:15" s="6" customFormat="1" x14ac:dyDescent="0.2">
      <c r="A8" s="407"/>
      <c r="B8" s="630"/>
      <c r="C8" s="630"/>
      <c r="D8" s="634"/>
      <c r="E8" s="632"/>
      <c r="F8" s="634"/>
      <c r="G8" s="632"/>
      <c r="H8" s="632"/>
      <c r="I8" s="398"/>
      <c r="J8" s="7"/>
      <c r="K8" s="5"/>
      <c r="L8" s="5"/>
      <c r="M8" s="4"/>
      <c r="N8" s="4"/>
      <c r="O8" s="5"/>
    </row>
    <row r="9" spans="1:15" s="6" customFormat="1" ht="3" customHeight="1" x14ac:dyDescent="0.2">
      <c r="A9" s="407"/>
      <c r="B9" s="13"/>
      <c r="C9" s="13"/>
      <c r="D9" s="14"/>
      <c r="E9" s="15"/>
      <c r="F9" s="16"/>
      <c r="G9" s="17"/>
      <c r="H9" s="18"/>
      <c r="I9" s="398"/>
      <c r="J9" s="7"/>
      <c r="K9" s="5"/>
      <c r="L9" s="5"/>
      <c r="M9" s="4"/>
      <c r="N9" s="4"/>
      <c r="O9" s="5"/>
    </row>
    <row r="10" spans="1:15" s="8" customFormat="1" ht="39.950000000000003" customHeight="1" x14ac:dyDescent="0.2">
      <c r="A10" s="408"/>
      <c r="B10" s="19" t="s">
        <v>76</v>
      </c>
      <c r="C10" s="19">
        <v>100</v>
      </c>
      <c r="D10" s="559" t="s">
        <v>172</v>
      </c>
      <c r="E10" s="20" t="s">
        <v>6</v>
      </c>
      <c r="F10" s="276" t="s">
        <v>26</v>
      </c>
      <c r="G10" s="20" t="s">
        <v>4</v>
      </c>
      <c r="H10" s="20" t="s">
        <v>3</v>
      </c>
      <c r="I10" s="398"/>
      <c r="K10" s="5"/>
    </row>
    <row r="11" spans="1:15" s="8" customFormat="1" ht="12.95" customHeight="1" x14ac:dyDescent="0.2">
      <c r="A11" s="408"/>
      <c r="B11" s="27"/>
      <c r="C11" s="27"/>
      <c r="D11" s="23"/>
      <c r="E11" s="24"/>
      <c r="F11" s="24"/>
      <c r="G11" s="25"/>
      <c r="H11" s="566"/>
      <c r="I11" s="398"/>
      <c r="K11" s="5"/>
    </row>
    <row r="12" spans="1:15" s="8" customFormat="1" ht="27.75" customHeight="1" x14ac:dyDescent="0.2">
      <c r="A12" s="408"/>
      <c r="B12" s="19" t="s">
        <v>76</v>
      </c>
      <c r="C12" s="19">
        <v>101</v>
      </c>
      <c r="D12" s="554" t="s">
        <v>39</v>
      </c>
      <c r="E12" s="20" t="s">
        <v>6</v>
      </c>
      <c r="F12" s="276" t="s">
        <v>26</v>
      </c>
      <c r="G12" s="20" t="s">
        <v>27</v>
      </c>
      <c r="H12" s="20" t="s">
        <v>3</v>
      </c>
      <c r="I12" s="398"/>
    </row>
    <row r="13" spans="1:15" s="8" customFormat="1" ht="12.95" customHeight="1" x14ac:dyDescent="0.2">
      <c r="A13" s="408"/>
      <c r="B13" s="21"/>
      <c r="C13" s="21" t="s">
        <v>28</v>
      </c>
      <c r="D13" s="562" t="s">
        <v>44</v>
      </c>
      <c r="E13" s="563">
        <v>12</v>
      </c>
      <c r="F13" s="564" t="s">
        <v>43</v>
      </c>
      <c r="G13" s="565">
        <f>ExE!G13*ExA!K$11+ExE!G13</f>
        <v>0</v>
      </c>
      <c r="H13" s="566">
        <f>G13*E13</f>
        <v>0</v>
      </c>
      <c r="I13" s="398"/>
    </row>
    <row r="14" spans="1:15" s="8" customFormat="1" ht="12.95" customHeight="1" x14ac:dyDescent="0.2">
      <c r="A14" s="408"/>
      <c r="B14" s="21"/>
      <c r="C14" s="21" t="s">
        <v>30</v>
      </c>
      <c r="D14" s="562" t="s">
        <v>45</v>
      </c>
      <c r="E14" s="563">
        <v>12</v>
      </c>
      <c r="F14" s="564" t="s">
        <v>43</v>
      </c>
      <c r="G14" s="565">
        <f>ExE!G14*ExA!K$11+ExE!G14</f>
        <v>0</v>
      </c>
      <c r="H14" s="566">
        <f>G14*E14</f>
        <v>0</v>
      </c>
      <c r="I14" s="398"/>
    </row>
    <row r="15" spans="1:15" s="8" customFormat="1" ht="12.95" customHeight="1" x14ac:dyDescent="0.2">
      <c r="A15" s="408"/>
      <c r="B15" s="21"/>
      <c r="C15" s="21" t="s">
        <v>31</v>
      </c>
      <c r="D15" s="562" t="s">
        <v>46</v>
      </c>
      <c r="E15" s="563">
        <v>12</v>
      </c>
      <c r="F15" s="564" t="s">
        <v>43</v>
      </c>
      <c r="G15" s="565">
        <f>ExE!G15*ExA!K$11+ExE!G15</f>
        <v>0</v>
      </c>
      <c r="H15" s="566">
        <f>G15*E15</f>
        <v>0</v>
      </c>
      <c r="I15" s="398"/>
    </row>
    <row r="16" spans="1:15" s="8" customFormat="1" ht="12.95" customHeight="1" x14ac:dyDescent="0.2">
      <c r="A16" s="408"/>
      <c r="B16" s="22" t="s">
        <v>76</v>
      </c>
      <c r="C16" s="22">
        <v>101</v>
      </c>
      <c r="D16" s="23" t="s">
        <v>34</v>
      </c>
      <c r="E16" s="24"/>
      <c r="F16" s="24"/>
      <c r="G16" s="25"/>
      <c r="H16" s="26">
        <f>SUM(H13:H15)</f>
        <v>0</v>
      </c>
      <c r="I16" s="398"/>
    </row>
    <row r="17" spans="1:9" s="8" customFormat="1" ht="12.95" customHeight="1" x14ac:dyDescent="0.2">
      <c r="A17" s="408"/>
      <c r="B17" s="27"/>
      <c r="C17" s="27"/>
      <c r="D17" s="23"/>
      <c r="E17" s="24"/>
      <c r="F17" s="24"/>
      <c r="G17" s="28"/>
      <c r="H17" s="26"/>
      <c r="I17" s="398"/>
    </row>
    <row r="18" spans="1:9" s="8" customFormat="1" ht="35.450000000000003" customHeight="1" x14ac:dyDescent="0.2">
      <c r="A18" s="408"/>
      <c r="B18" s="19" t="s">
        <v>76</v>
      </c>
      <c r="C18" s="19">
        <v>102</v>
      </c>
      <c r="D18" s="554" t="s">
        <v>41</v>
      </c>
      <c r="E18" s="20" t="s">
        <v>6</v>
      </c>
      <c r="F18" s="276" t="s">
        <v>26</v>
      </c>
      <c r="G18" s="20" t="s">
        <v>4</v>
      </c>
      <c r="H18" s="20" t="s">
        <v>3</v>
      </c>
      <c r="I18" s="398"/>
    </row>
    <row r="19" spans="1:9" s="8" customFormat="1" ht="12.95" customHeight="1" x14ac:dyDescent="0.2">
      <c r="A19" s="408"/>
      <c r="B19" s="21"/>
      <c r="C19" s="21" t="s">
        <v>28</v>
      </c>
      <c r="D19" s="562" t="s">
        <v>47</v>
      </c>
      <c r="E19" s="563">
        <v>12</v>
      </c>
      <c r="F19" s="564" t="s">
        <v>43</v>
      </c>
      <c r="G19" s="565">
        <f>ExE!G19*ExA!K$11+ExE!G19</f>
        <v>0</v>
      </c>
      <c r="H19" s="566">
        <f>G19*E19</f>
        <v>0</v>
      </c>
      <c r="I19" s="398"/>
    </row>
    <row r="20" spans="1:9" s="8" customFormat="1" ht="12.95" customHeight="1" x14ac:dyDescent="0.2">
      <c r="A20" s="408"/>
      <c r="B20" s="21"/>
      <c r="C20" s="21" t="s">
        <v>30</v>
      </c>
      <c r="D20" s="562" t="s">
        <v>48</v>
      </c>
      <c r="E20" s="563">
        <v>12</v>
      </c>
      <c r="F20" s="564" t="s">
        <v>43</v>
      </c>
      <c r="G20" s="565">
        <f>ExE!G20*ExA!K$11+ExE!G20</f>
        <v>0</v>
      </c>
      <c r="H20" s="566">
        <f t="shared" ref="H20:H25" si="0">G20*E20</f>
        <v>0</v>
      </c>
      <c r="I20" s="398"/>
    </row>
    <row r="21" spans="1:9" s="8" customFormat="1" ht="12.95" customHeight="1" x14ac:dyDescent="0.2">
      <c r="A21" s="408"/>
      <c r="B21" s="21"/>
      <c r="C21" s="21" t="s">
        <v>31</v>
      </c>
      <c r="D21" s="562" t="s">
        <v>49</v>
      </c>
      <c r="E21" s="563">
        <v>12</v>
      </c>
      <c r="F21" s="564" t="s">
        <v>43</v>
      </c>
      <c r="G21" s="565">
        <f>ExE!G21*ExA!K$11+ExE!G21</f>
        <v>0</v>
      </c>
      <c r="H21" s="566">
        <f t="shared" si="0"/>
        <v>0</v>
      </c>
      <c r="I21" s="398"/>
    </row>
    <row r="22" spans="1:9" s="8" customFormat="1" ht="12.95" customHeight="1" x14ac:dyDescent="0.2">
      <c r="A22" s="408"/>
      <c r="B22" s="21"/>
      <c r="C22" s="21" t="s">
        <v>32</v>
      </c>
      <c r="D22" s="562" t="s">
        <v>50</v>
      </c>
      <c r="E22" s="563">
        <v>12</v>
      </c>
      <c r="F22" s="564" t="s">
        <v>43</v>
      </c>
      <c r="G22" s="565">
        <f>ExE!G22*ExA!K$11+ExE!G22</f>
        <v>0</v>
      </c>
      <c r="H22" s="566">
        <f t="shared" si="0"/>
        <v>0</v>
      </c>
      <c r="I22" s="398"/>
    </row>
    <row r="23" spans="1:9" s="8" customFormat="1" ht="12.95" customHeight="1" x14ac:dyDescent="0.2">
      <c r="A23" s="408"/>
      <c r="B23" s="21"/>
      <c r="C23" s="21" t="s">
        <v>89</v>
      </c>
      <c r="D23" s="562" t="s">
        <v>51</v>
      </c>
      <c r="E23" s="563">
        <v>12</v>
      </c>
      <c r="F23" s="564" t="s">
        <v>43</v>
      </c>
      <c r="G23" s="565">
        <f>ExE!G23*ExA!K$11+ExE!G23</f>
        <v>0</v>
      </c>
      <c r="H23" s="566">
        <f t="shared" si="0"/>
        <v>0</v>
      </c>
      <c r="I23" s="398"/>
    </row>
    <row r="24" spans="1:9" s="8" customFormat="1" ht="12.95" customHeight="1" x14ac:dyDescent="0.2">
      <c r="A24" s="408"/>
      <c r="B24" s="21"/>
      <c r="C24" s="21" t="s">
        <v>90</v>
      </c>
      <c r="D24" s="562" t="s">
        <v>52</v>
      </c>
      <c r="E24" s="563">
        <v>12</v>
      </c>
      <c r="F24" s="564" t="s">
        <v>43</v>
      </c>
      <c r="G24" s="565">
        <f>ExE!G24*ExA!K$11+ExE!G24</f>
        <v>0</v>
      </c>
      <c r="H24" s="566">
        <f t="shared" si="0"/>
        <v>0</v>
      </c>
      <c r="I24" s="398"/>
    </row>
    <row r="25" spans="1:9" s="8" customFormat="1" ht="12.95" customHeight="1" x14ac:dyDescent="0.2">
      <c r="A25" s="408"/>
      <c r="B25" s="21"/>
      <c r="C25" s="21" t="s">
        <v>91</v>
      </c>
      <c r="D25" s="562" t="s">
        <v>53</v>
      </c>
      <c r="E25" s="563">
        <v>12</v>
      </c>
      <c r="F25" s="564" t="s">
        <v>43</v>
      </c>
      <c r="G25" s="565">
        <f>ExE!G25*ExA!K$11+ExE!G25</f>
        <v>0</v>
      </c>
      <c r="H25" s="566">
        <f t="shared" si="0"/>
        <v>0</v>
      </c>
      <c r="I25" s="398"/>
    </row>
    <row r="26" spans="1:9" s="8" customFormat="1" ht="12.95" customHeight="1" x14ac:dyDescent="0.2">
      <c r="A26" s="408"/>
      <c r="B26" s="21"/>
      <c r="C26" s="21" t="s">
        <v>97</v>
      </c>
      <c r="D26" s="562" t="s">
        <v>98</v>
      </c>
      <c r="E26" s="563">
        <v>12</v>
      </c>
      <c r="F26" s="564" t="s">
        <v>43</v>
      </c>
      <c r="G26" s="565">
        <f>ExE!G26*ExA!K$11+ExE!G26</f>
        <v>0</v>
      </c>
      <c r="H26" s="566">
        <f>G26*E26</f>
        <v>0</v>
      </c>
      <c r="I26" s="398"/>
    </row>
    <row r="27" spans="1:9" s="8" customFormat="1" ht="12.95" customHeight="1" x14ac:dyDescent="0.2">
      <c r="A27" s="408"/>
      <c r="B27" s="21"/>
      <c r="C27" s="21" t="s">
        <v>103</v>
      </c>
      <c r="D27" s="562" t="s">
        <v>99</v>
      </c>
      <c r="E27" s="563">
        <v>12</v>
      </c>
      <c r="F27" s="564" t="s">
        <v>43</v>
      </c>
      <c r="G27" s="565">
        <f>ExE!G27*ExA!K$11+ExE!G27</f>
        <v>0</v>
      </c>
      <c r="H27" s="566">
        <f>G27*E27</f>
        <v>0</v>
      </c>
      <c r="I27" s="398"/>
    </row>
    <row r="28" spans="1:9" s="8" customFormat="1" ht="12.95" customHeight="1" x14ac:dyDescent="0.2">
      <c r="A28" s="408"/>
      <c r="B28" s="22" t="s">
        <v>76</v>
      </c>
      <c r="C28" s="22">
        <v>102</v>
      </c>
      <c r="D28" s="23" t="s">
        <v>34</v>
      </c>
      <c r="E28" s="24"/>
      <c r="F28" s="24"/>
      <c r="G28" s="25"/>
      <c r="H28" s="420">
        <f>SUM(H19:H27)</f>
        <v>0</v>
      </c>
      <c r="I28" s="398"/>
    </row>
    <row r="29" spans="1:9" s="8" customFormat="1" x14ac:dyDescent="0.2">
      <c r="A29" s="408"/>
      <c r="B29" s="27"/>
      <c r="C29" s="27"/>
      <c r="D29" s="23"/>
      <c r="E29" s="24"/>
      <c r="F29" s="24"/>
      <c r="G29" s="28"/>
      <c r="H29" s="26"/>
      <c r="I29" s="399"/>
    </row>
    <row r="30" spans="1:9" s="8" customFormat="1" ht="36" x14ac:dyDescent="0.2">
      <c r="A30" s="408"/>
      <c r="B30" s="19" t="s">
        <v>76</v>
      </c>
      <c r="C30" s="19">
        <v>103</v>
      </c>
      <c r="D30" s="580" t="s">
        <v>86</v>
      </c>
      <c r="E30" s="20" t="s">
        <v>6</v>
      </c>
      <c r="F30" s="276" t="s">
        <v>26</v>
      </c>
      <c r="G30" s="20" t="s">
        <v>4</v>
      </c>
      <c r="H30" s="20" t="s">
        <v>3</v>
      </c>
      <c r="I30" s="399"/>
    </row>
    <row r="31" spans="1:9" s="8" customFormat="1" x14ac:dyDescent="0.2">
      <c r="A31" s="408"/>
      <c r="B31" s="21"/>
      <c r="C31" s="21" t="s">
        <v>28</v>
      </c>
      <c r="D31" s="558" t="s">
        <v>54</v>
      </c>
      <c r="E31" s="563">
        <v>12</v>
      </c>
      <c r="F31" s="564" t="s">
        <v>43</v>
      </c>
      <c r="G31" s="565">
        <f>ExE!G31*ExA!K$11+ExE!G31</f>
        <v>0</v>
      </c>
      <c r="H31" s="567">
        <f>G31*E31</f>
        <v>0</v>
      </c>
      <c r="I31" s="399"/>
    </row>
    <row r="32" spans="1:9" s="8" customFormat="1" x14ac:dyDescent="0.2">
      <c r="A32" s="408"/>
      <c r="B32" s="21"/>
      <c r="C32" s="21" t="s">
        <v>30</v>
      </c>
      <c r="D32" s="558" t="s">
        <v>55</v>
      </c>
      <c r="E32" s="563">
        <v>12</v>
      </c>
      <c r="F32" s="564" t="s">
        <v>43</v>
      </c>
      <c r="G32" s="565">
        <f>ExE!G32*ExA!K$11+ExE!G32</f>
        <v>0</v>
      </c>
      <c r="H32" s="567">
        <f>G32*E32</f>
        <v>0</v>
      </c>
      <c r="I32" s="399"/>
    </row>
    <row r="33" spans="1:12" s="8" customFormat="1" x14ac:dyDescent="0.2">
      <c r="A33" s="408"/>
      <c r="B33" s="21"/>
      <c r="C33" s="21" t="s">
        <v>31</v>
      </c>
      <c r="D33" s="558" t="s">
        <v>56</v>
      </c>
      <c r="E33" s="563">
        <v>12</v>
      </c>
      <c r="F33" s="564" t="s">
        <v>43</v>
      </c>
      <c r="G33" s="565">
        <f>ExE!G33*ExA!K$11+ExE!G33</f>
        <v>0</v>
      </c>
      <c r="H33" s="566">
        <f>G33*E33</f>
        <v>0</v>
      </c>
      <c r="I33" s="399"/>
    </row>
    <row r="34" spans="1:12" s="8" customFormat="1" x14ac:dyDescent="0.2">
      <c r="A34" s="408"/>
      <c r="B34" s="21"/>
      <c r="C34" s="21" t="s">
        <v>32</v>
      </c>
      <c r="D34" s="558" t="s">
        <v>57</v>
      </c>
      <c r="E34" s="563">
        <v>12</v>
      </c>
      <c r="F34" s="564" t="s">
        <v>43</v>
      </c>
      <c r="G34" s="565">
        <f>ExE!G34*ExA!K$11+ExE!G34</f>
        <v>0</v>
      </c>
      <c r="H34" s="566">
        <f>G34*E34</f>
        <v>0</v>
      </c>
      <c r="I34" s="399"/>
    </row>
    <row r="35" spans="1:12" s="12" customFormat="1" ht="18.600000000000001" customHeight="1" x14ac:dyDescent="0.2">
      <c r="A35" s="409"/>
      <c r="B35" s="22" t="s">
        <v>76</v>
      </c>
      <c r="C35" s="78">
        <v>103</v>
      </c>
      <c r="D35" s="23" t="s">
        <v>34</v>
      </c>
      <c r="E35" s="24"/>
      <c r="F35" s="24"/>
      <c r="G35" s="25"/>
      <c r="H35" s="26">
        <f>SUM(H31:H34)</f>
        <v>0</v>
      </c>
      <c r="I35" s="399"/>
    </row>
    <row r="36" spans="1:12" s="12" customFormat="1" x14ac:dyDescent="0.2">
      <c r="A36" s="410"/>
      <c r="B36" s="27"/>
      <c r="C36" s="27"/>
      <c r="D36" s="23"/>
      <c r="E36" s="24"/>
      <c r="F36" s="24"/>
      <c r="G36" s="28"/>
      <c r="H36" s="26"/>
      <c r="I36" s="399"/>
    </row>
    <row r="37" spans="1:12" s="12" customFormat="1" ht="39.6" customHeight="1" x14ac:dyDescent="0.2">
      <c r="A37" s="407"/>
      <c r="B37" s="19" t="s">
        <v>76</v>
      </c>
      <c r="C37" s="19">
        <v>104</v>
      </c>
      <c r="D37" s="554" t="s">
        <v>87</v>
      </c>
      <c r="E37" s="20" t="s">
        <v>6</v>
      </c>
      <c r="F37" s="276" t="s">
        <v>26</v>
      </c>
      <c r="G37" s="20" t="s">
        <v>4</v>
      </c>
      <c r="H37" s="20" t="s">
        <v>3</v>
      </c>
      <c r="I37" s="399"/>
      <c r="K37" s="4"/>
      <c r="L37" s="4"/>
    </row>
    <row r="38" spans="1:12" x14ac:dyDescent="0.2">
      <c r="A38" s="407"/>
      <c r="B38" s="21"/>
      <c r="C38" s="21" t="s">
        <v>28</v>
      </c>
      <c r="D38" s="558" t="s">
        <v>58</v>
      </c>
      <c r="E38" s="563">
        <v>12</v>
      </c>
      <c r="F38" s="564" t="s">
        <v>43</v>
      </c>
      <c r="G38" s="565">
        <f>ExE!G38*ExA!K$11+ExE!G38</f>
        <v>0</v>
      </c>
      <c r="H38" s="568">
        <f>G38*E38</f>
        <v>0</v>
      </c>
      <c r="I38" s="399"/>
    </row>
    <row r="39" spans="1:12" x14ac:dyDescent="0.2">
      <c r="A39" s="407"/>
      <c r="B39" s="22" t="s">
        <v>76</v>
      </c>
      <c r="C39" s="22">
        <v>104</v>
      </c>
      <c r="D39" s="23" t="s">
        <v>35</v>
      </c>
      <c r="E39" s="24"/>
      <c r="F39" s="24"/>
      <c r="G39" s="25"/>
      <c r="H39" s="26">
        <f>SUM(H38:H38)</f>
        <v>0</v>
      </c>
      <c r="I39" s="399"/>
    </row>
    <row r="40" spans="1:12" x14ac:dyDescent="0.2">
      <c r="A40" s="407"/>
      <c r="B40" s="22"/>
      <c r="C40" s="22"/>
      <c r="D40" s="23"/>
      <c r="E40" s="24"/>
      <c r="F40" s="24"/>
      <c r="G40" s="25"/>
      <c r="H40" s="26"/>
      <c r="I40" s="399"/>
    </row>
    <row r="41" spans="1:12" ht="36" x14ac:dyDescent="0.2">
      <c r="A41" s="408"/>
      <c r="B41" s="19" t="s">
        <v>76</v>
      </c>
      <c r="C41" s="19">
        <v>105</v>
      </c>
      <c r="D41" s="580" t="s">
        <v>42</v>
      </c>
      <c r="E41" s="20" t="s">
        <v>6</v>
      </c>
      <c r="F41" s="276" t="s">
        <v>26</v>
      </c>
      <c r="G41" s="20" t="s">
        <v>27</v>
      </c>
      <c r="H41" s="20" t="s">
        <v>3</v>
      </c>
      <c r="I41" s="398"/>
    </row>
    <row r="42" spans="1:12" x14ac:dyDescent="0.2">
      <c r="A42" s="408"/>
      <c r="B42" s="21"/>
      <c r="C42" s="21" t="s">
        <v>28</v>
      </c>
      <c r="D42" s="558" t="s">
        <v>78</v>
      </c>
      <c r="E42" s="563">
        <v>12</v>
      </c>
      <c r="F42" s="564" t="s">
        <v>43</v>
      </c>
      <c r="G42" s="565">
        <f>ExE!G42*ExA!K$11+ExE!G42</f>
        <v>0</v>
      </c>
      <c r="H42" s="568">
        <f>E42*G42</f>
        <v>0</v>
      </c>
      <c r="I42" s="398"/>
    </row>
    <row r="43" spans="1:12" x14ac:dyDescent="0.2">
      <c r="A43" s="408"/>
      <c r="B43" s="21"/>
      <c r="C43" s="21" t="s">
        <v>30</v>
      </c>
      <c r="D43" s="558" t="s">
        <v>79</v>
      </c>
      <c r="E43" s="563">
        <v>12</v>
      </c>
      <c r="F43" s="564" t="s">
        <v>43</v>
      </c>
      <c r="G43" s="565">
        <f>ExE!G43*ExA!K$11+ExE!G43</f>
        <v>0</v>
      </c>
      <c r="H43" s="568">
        <f>E43*G43</f>
        <v>0</v>
      </c>
      <c r="I43" s="398"/>
    </row>
    <row r="44" spans="1:12" x14ac:dyDescent="0.2">
      <c r="A44" s="408"/>
      <c r="B44" s="21"/>
      <c r="C44" s="21" t="s">
        <v>31</v>
      </c>
      <c r="D44" s="569" t="s">
        <v>80</v>
      </c>
      <c r="E44" s="563">
        <v>12</v>
      </c>
      <c r="F44" s="564" t="s">
        <v>43</v>
      </c>
      <c r="G44" s="565">
        <f>ExE!G44*ExA!K$11+ExE!G44</f>
        <v>0</v>
      </c>
      <c r="H44" s="568">
        <f>E44*G44</f>
        <v>0</v>
      </c>
      <c r="I44" s="398"/>
    </row>
    <row r="45" spans="1:12" x14ac:dyDescent="0.2">
      <c r="A45" s="408"/>
      <c r="B45" s="21"/>
      <c r="C45" s="21" t="s">
        <v>32</v>
      </c>
      <c r="D45" s="558" t="s">
        <v>81</v>
      </c>
      <c r="E45" s="563">
        <v>12</v>
      </c>
      <c r="F45" s="564" t="s">
        <v>43</v>
      </c>
      <c r="G45" s="565">
        <f>ExE!G45*ExA!K$11+ExE!G45</f>
        <v>0</v>
      </c>
      <c r="H45" s="568">
        <f>E45*G45</f>
        <v>0</v>
      </c>
      <c r="I45" s="398"/>
    </row>
    <row r="46" spans="1:12" x14ac:dyDescent="0.2">
      <c r="A46" s="408"/>
      <c r="B46" s="22" t="s">
        <v>76</v>
      </c>
      <c r="C46" s="22">
        <v>105</v>
      </c>
      <c r="D46" s="23" t="s">
        <v>35</v>
      </c>
      <c r="E46" s="24"/>
      <c r="F46" s="24"/>
      <c r="G46" s="25"/>
      <c r="H46" s="26">
        <f>SUM(H42:H45)</f>
        <v>0</v>
      </c>
      <c r="I46" s="398"/>
    </row>
    <row r="47" spans="1:12" x14ac:dyDescent="0.2">
      <c r="A47" s="408"/>
      <c r="B47" s="27"/>
      <c r="C47" s="27"/>
      <c r="D47" s="23"/>
      <c r="E47" s="24"/>
      <c r="F47" s="24"/>
      <c r="G47" s="25"/>
      <c r="H47" s="26"/>
      <c r="I47" s="398"/>
    </row>
    <row r="48" spans="1:12" x14ac:dyDescent="0.2">
      <c r="A48" s="407"/>
      <c r="B48" s="19" t="s">
        <v>76</v>
      </c>
      <c r="C48" s="19">
        <v>200</v>
      </c>
      <c r="D48" s="554" t="s">
        <v>172</v>
      </c>
      <c r="E48" s="30"/>
      <c r="F48" s="30"/>
      <c r="G48" s="30"/>
      <c r="H48" s="30"/>
      <c r="I48" s="399"/>
    </row>
    <row r="49" spans="1:9" x14ac:dyDescent="0.2">
      <c r="A49" s="407"/>
      <c r="B49" s="27"/>
      <c r="C49" s="27"/>
      <c r="D49" s="23"/>
      <c r="E49" s="24"/>
      <c r="F49" s="24"/>
      <c r="G49" s="25"/>
      <c r="H49" s="26"/>
      <c r="I49" s="399"/>
    </row>
    <row r="50" spans="1:9" ht="26.45" customHeight="1" x14ac:dyDescent="0.2">
      <c r="A50" s="407"/>
      <c r="B50" s="19" t="s">
        <v>76</v>
      </c>
      <c r="C50" s="19">
        <v>300</v>
      </c>
      <c r="D50" s="554" t="s">
        <v>172</v>
      </c>
      <c r="E50" s="20"/>
      <c r="F50" s="20"/>
      <c r="G50" s="20"/>
      <c r="H50" s="20"/>
      <c r="I50" s="399"/>
    </row>
    <row r="51" spans="1:9" x14ac:dyDescent="0.2">
      <c r="A51" s="407"/>
      <c r="B51" s="22"/>
      <c r="C51" s="22"/>
      <c r="D51" s="23"/>
      <c r="E51" s="24"/>
      <c r="F51" s="24"/>
      <c r="G51" s="25"/>
      <c r="H51" s="26"/>
      <c r="I51" s="399"/>
    </row>
    <row r="52" spans="1:9" x14ac:dyDescent="0.2">
      <c r="A52" s="407"/>
      <c r="B52" s="19" t="s">
        <v>76</v>
      </c>
      <c r="C52" s="19">
        <v>400</v>
      </c>
      <c r="D52" s="554" t="s">
        <v>172</v>
      </c>
      <c r="E52" s="30"/>
      <c r="F52" s="30"/>
      <c r="G52" s="30"/>
      <c r="H52" s="30"/>
      <c r="I52" s="399"/>
    </row>
    <row r="53" spans="1:9" x14ac:dyDescent="0.2">
      <c r="A53" s="407"/>
      <c r="B53" s="27"/>
      <c r="C53" s="27"/>
      <c r="D53" s="23"/>
      <c r="E53" s="24"/>
      <c r="F53" s="24"/>
      <c r="G53" s="28"/>
      <c r="H53" s="26"/>
      <c r="I53" s="399"/>
    </row>
    <row r="54" spans="1:9" ht="24" x14ac:dyDescent="0.2">
      <c r="A54" s="407"/>
      <c r="B54" s="19" t="s">
        <v>76</v>
      </c>
      <c r="C54" s="19">
        <v>500</v>
      </c>
      <c r="D54" s="554" t="s">
        <v>118</v>
      </c>
      <c r="E54" s="20" t="s">
        <v>6</v>
      </c>
      <c r="F54" s="276" t="s">
        <v>26</v>
      </c>
      <c r="G54" s="20" t="s">
        <v>27</v>
      </c>
      <c r="H54" s="20" t="s">
        <v>3</v>
      </c>
      <c r="I54" s="399"/>
    </row>
    <row r="55" spans="1:9" x14ac:dyDescent="0.2">
      <c r="A55" s="407"/>
      <c r="B55" s="419"/>
      <c r="C55" s="21" t="s">
        <v>28</v>
      </c>
      <c r="D55" s="558" t="s">
        <v>59</v>
      </c>
      <c r="E55" s="563">
        <v>12</v>
      </c>
      <c r="F55" s="564" t="s">
        <v>43</v>
      </c>
      <c r="G55" s="565">
        <f>ExE!G55*ExA!K$11+ExE!G55</f>
        <v>0</v>
      </c>
      <c r="H55" s="566">
        <f t="shared" ref="H55:H60" si="1">G55*E55</f>
        <v>0</v>
      </c>
      <c r="I55" s="399"/>
    </row>
    <row r="56" spans="1:9" x14ac:dyDescent="0.2">
      <c r="A56" s="407"/>
      <c r="B56" s="419"/>
      <c r="C56" s="76" t="s">
        <v>30</v>
      </c>
      <c r="D56" s="558" t="s">
        <v>100</v>
      </c>
      <c r="E56" s="563">
        <v>12</v>
      </c>
      <c r="F56" s="564" t="s">
        <v>43</v>
      </c>
      <c r="G56" s="565">
        <f>ExE!G56*ExA!K$11+ExE!G56</f>
        <v>0</v>
      </c>
      <c r="H56" s="566">
        <f t="shared" si="1"/>
        <v>0</v>
      </c>
      <c r="I56" s="399"/>
    </row>
    <row r="57" spans="1:9" x14ac:dyDescent="0.2">
      <c r="A57" s="407"/>
      <c r="B57" s="419"/>
      <c r="C57" s="76" t="s">
        <v>31</v>
      </c>
      <c r="D57" s="558" t="s">
        <v>101</v>
      </c>
      <c r="E57" s="563">
        <v>12</v>
      </c>
      <c r="F57" s="564" t="s">
        <v>43</v>
      </c>
      <c r="G57" s="565">
        <f>ExE!G57*ExA!K$11+ExE!G57</f>
        <v>0</v>
      </c>
      <c r="H57" s="566">
        <f t="shared" si="1"/>
        <v>0</v>
      </c>
      <c r="I57" s="399"/>
    </row>
    <row r="58" spans="1:9" x14ac:dyDescent="0.2">
      <c r="A58" s="407"/>
      <c r="B58" s="419"/>
      <c r="C58" s="76" t="s">
        <v>32</v>
      </c>
      <c r="D58" s="558" t="s">
        <v>102</v>
      </c>
      <c r="E58" s="563">
        <v>12</v>
      </c>
      <c r="F58" s="564" t="s">
        <v>43</v>
      </c>
      <c r="G58" s="565">
        <f>ExE!G58*ExA!K$11+ExE!G58</f>
        <v>0</v>
      </c>
      <c r="H58" s="566">
        <f t="shared" si="1"/>
        <v>0</v>
      </c>
      <c r="I58" s="399"/>
    </row>
    <row r="59" spans="1:9" x14ac:dyDescent="0.2">
      <c r="A59" s="407"/>
      <c r="B59" s="419"/>
      <c r="C59" s="76" t="s">
        <v>89</v>
      </c>
      <c r="D59" s="558" t="s">
        <v>60</v>
      </c>
      <c r="E59" s="563">
        <v>12</v>
      </c>
      <c r="F59" s="564" t="s">
        <v>43</v>
      </c>
      <c r="G59" s="565">
        <f>ExE!G59*ExA!K$11+ExE!G59</f>
        <v>0</v>
      </c>
      <c r="H59" s="566">
        <f t="shared" si="1"/>
        <v>0</v>
      </c>
      <c r="I59" s="399"/>
    </row>
    <row r="60" spans="1:9" x14ac:dyDescent="0.2">
      <c r="A60" s="407"/>
      <c r="B60" s="419"/>
      <c r="C60" s="76" t="s">
        <v>90</v>
      </c>
      <c r="D60" s="558" t="s">
        <v>61</v>
      </c>
      <c r="E60" s="563">
        <v>12</v>
      </c>
      <c r="F60" s="564" t="s">
        <v>43</v>
      </c>
      <c r="G60" s="565">
        <f>ExE!G60*ExA!K$11+ExE!G60</f>
        <v>0</v>
      </c>
      <c r="H60" s="566">
        <f t="shared" si="1"/>
        <v>0</v>
      </c>
      <c r="I60" s="399"/>
    </row>
    <row r="61" spans="1:9" x14ac:dyDescent="0.2">
      <c r="A61" s="407"/>
      <c r="B61" s="419"/>
      <c r="C61" s="419"/>
      <c r="D61" s="23" t="s">
        <v>35</v>
      </c>
      <c r="E61" s="24"/>
      <c r="F61" s="24"/>
      <c r="G61" s="25"/>
      <c r="H61" s="26">
        <f>SUM(H55:H60)</f>
        <v>0</v>
      </c>
      <c r="I61" s="399"/>
    </row>
    <row r="62" spans="1:9" x14ac:dyDescent="0.2">
      <c r="A62" s="407"/>
      <c r="B62" s="27"/>
      <c r="C62" s="27"/>
      <c r="D62" s="23"/>
      <c r="E62" s="24"/>
      <c r="F62" s="24"/>
      <c r="G62" s="28"/>
      <c r="H62" s="26"/>
      <c r="I62" s="399"/>
    </row>
    <row r="63" spans="1:9" x14ac:dyDescent="0.2">
      <c r="A63" s="407"/>
      <c r="B63" s="19" t="s">
        <v>76</v>
      </c>
      <c r="C63" s="19">
        <v>600</v>
      </c>
      <c r="D63" s="554" t="s">
        <v>172</v>
      </c>
      <c r="E63" s="30"/>
      <c r="F63" s="30"/>
      <c r="G63" s="30"/>
      <c r="H63" s="30"/>
      <c r="I63" s="399"/>
    </row>
    <row r="64" spans="1:9" x14ac:dyDescent="0.2">
      <c r="A64" s="407"/>
      <c r="B64" s="27"/>
      <c r="C64" s="27"/>
      <c r="D64" s="23"/>
      <c r="E64" s="24"/>
      <c r="F64" s="24"/>
      <c r="G64" s="28"/>
      <c r="H64" s="26"/>
      <c r="I64" s="399"/>
    </row>
    <row r="65" spans="1:9" ht="24" x14ac:dyDescent="0.2">
      <c r="A65" s="407"/>
      <c r="B65" s="19" t="s">
        <v>76</v>
      </c>
      <c r="C65" s="19">
        <v>700</v>
      </c>
      <c r="D65" s="554" t="s">
        <v>119</v>
      </c>
      <c r="E65" s="20" t="s">
        <v>6</v>
      </c>
      <c r="F65" s="276" t="s">
        <v>26</v>
      </c>
      <c r="G65" s="20" t="s">
        <v>4</v>
      </c>
      <c r="H65" s="20" t="s">
        <v>3</v>
      </c>
      <c r="I65" s="399"/>
    </row>
    <row r="66" spans="1:9" x14ac:dyDescent="0.2">
      <c r="A66" s="407"/>
      <c r="B66" s="21"/>
      <c r="C66" s="21" t="s">
        <v>28</v>
      </c>
      <c r="D66" s="558" t="s">
        <v>62</v>
      </c>
      <c r="E66" s="563">
        <v>12</v>
      </c>
      <c r="F66" s="564" t="s">
        <v>43</v>
      </c>
      <c r="G66" s="565">
        <f>ExE!G66*ExA!K$11+ExE!G66</f>
        <v>0</v>
      </c>
      <c r="H66" s="566">
        <f>G66*E66</f>
        <v>0</v>
      </c>
      <c r="I66" s="399"/>
    </row>
    <row r="67" spans="1:9" x14ac:dyDescent="0.2">
      <c r="A67" s="407"/>
      <c r="B67" s="21"/>
      <c r="C67" s="21" t="s">
        <v>30</v>
      </c>
      <c r="D67" s="558" t="s">
        <v>63</v>
      </c>
      <c r="E67" s="563">
        <v>12</v>
      </c>
      <c r="F67" s="564" t="s">
        <v>43</v>
      </c>
      <c r="G67" s="565">
        <f>ExE!G67*ExA!K$11+ExE!G67</f>
        <v>0</v>
      </c>
      <c r="H67" s="566">
        <f>G67*E67</f>
        <v>0</v>
      </c>
      <c r="I67" s="399"/>
    </row>
    <row r="68" spans="1:9" x14ac:dyDescent="0.2">
      <c r="A68" s="407"/>
      <c r="B68" s="21"/>
      <c r="C68" s="21" t="s">
        <v>31</v>
      </c>
      <c r="D68" s="558" t="s">
        <v>64</v>
      </c>
      <c r="E68" s="563">
        <v>12</v>
      </c>
      <c r="F68" s="564" t="s">
        <v>43</v>
      </c>
      <c r="G68" s="565">
        <f>ExE!G68*ExA!K$11+ExE!G68</f>
        <v>0</v>
      </c>
      <c r="H68" s="566">
        <f>G68*E68</f>
        <v>0</v>
      </c>
      <c r="I68" s="399"/>
    </row>
    <row r="69" spans="1:9" x14ac:dyDescent="0.2">
      <c r="A69" s="407"/>
      <c r="B69" s="22" t="s">
        <v>76</v>
      </c>
      <c r="C69" s="22">
        <v>700</v>
      </c>
      <c r="D69" s="23" t="s">
        <v>34</v>
      </c>
      <c r="E69" s="24"/>
      <c r="F69" s="24"/>
      <c r="G69" s="25"/>
      <c r="H69" s="26">
        <f>SUM(H66:H68)</f>
        <v>0</v>
      </c>
      <c r="I69" s="399"/>
    </row>
    <row r="70" spans="1:9" x14ac:dyDescent="0.2">
      <c r="A70" s="407"/>
      <c r="B70" s="22"/>
      <c r="C70" s="27"/>
      <c r="D70" s="23"/>
      <c r="E70" s="24"/>
      <c r="F70" s="24"/>
      <c r="G70" s="25"/>
      <c r="H70" s="26"/>
      <c r="I70" s="399"/>
    </row>
    <row r="71" spans="1:9" x14ac:dyDescent="0.2">
      <c r="A71" s="407"/>
      <c r="B71" s="27"/>
      <c r="C71" s="27"/>
      <c r="D71" s="23"/>
      <c r="E71" s="24"/>
      <c r="F71" s="24"/>
      <c r="G71" s="25"/>
      <c r="H71" s="26"/>
      <c r="I71" s="399"/>
    </row>
    <row r="72" spans="1:9" x14ac:dyDescent="0.2">
      <c r="A72" s="408"/>
      <c r="B72" s="19" t="s">
        <v>76</v>
      </c>
      <c r="C72" s="19">
        <v>800</v>
      </c>
      <c r="D72" s="554" t="s">
        <v>172</v>
      </c>
      <c r="E72" s="20"/>
      <c r="F72" s="276"/>
      <c r="G72" s="20"/>
      <c r="H72" s="20"/>
      <c r="I72" s="398"/>
    </row>
    <row r="73" spans="1:9" x14ac:dyDescent="0.2">
      <c r="A73" s="408"/>
      <c r="B73" s="27"/>
      <c r="C73" s="77"/>
      <c r="D73" s="23"/>
      <c r="E73" s="24"/>
      <c r="F73" s="24"/>
      <c r="G73" s="28"/>
      <c r="H73" s="26"/>
      <c r="I73" s="398"/>
    </row>
    <row r="74" spans="1:9" x14ac:dyDescent="0.2">
      <c r="A74" s="411"/>
      <c r="B74" s="31"/>
      <c r="C74" s="31"/>
      <c r="D74" s="9"/>
      <c r="E74" s="10"/>
      <c r="F74" s="10"/>
      <c r="G74" s="10"/>
      <c r="H74" s="11"/>
      <c r="I74" s="400"/>
    </row>
    <row r="75" spans="1:9" ht="31.15" customHeight="1" x14ac:dyDescent="0.2">
      <c r="A75" s="412"/>
      <c r="B75" s="616" t="s">
        <v>126</v>
      </c>
      <c r="C75" s="617"/>
      <c r="D75" s="617"/>
      <c r="E75" s="617"/>
      <c r="F75" s="618"/>
      <c r="G75" s="619">
        <f>SUM(H16+H28+H35+H39+H46+H61+H69)</f>
        <v>0</v>
      </c>
      <c r="H75" s="620"/>
      <c r="I75" s="401"/>
    </row>
    <row r="76" spans="1:9" x14ac:dyDescent="0.2">
      <c r="A76" s="403"/>
      <c r="B76" s="406"/>
      <c r="C76" s="404"/>
      <c r="D76" s="405"/>
      <c r="E76" s="405"/>
      <c r="F76" s="406"/>
      <c r="G76" s="380"/>
      <c r="H76" s="380"/>
      <c r="I76" s="402"/>
    </row>
  </sheetData>
  <mergeCells count="11">
    <mergeCell ref="B75:F75"/>
    <mergeCell ref="G75:H75"/>
    <mergeCell ref="B2:H5"/>
    <mergeCell ref="B6:H6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18"/>
  <sheetViews>
    <sheetView zoomScaleNormal="100" workbookViewId="0">
      <selection activeCell="B16" sqref="B16:E16"/>
    </sheetView>
  </sheetViews>
  <sheetFormatPr defaultColWidth="11.42578125" defaultRowHeight="12.75" x14ac:dyDescent="0.2"/>
  <cols>
    <col min="1" max="1" width="2.7109375" style="36" customWidth="1"/>
    <col min="2" max="2" width="10.7109375" style="4" customWidth="1"/>
    <col min="3" max="3" width="73" style="4" customWidth="1"/>
    <col min="4" max="6" width="11.7109375" style="4" customWidth="1"/>
    <col min="7" max="7" width="15.7109375" style="4" customWidth="1"/>
    <col min="8" max="8" width="2.7109375" style="36" customWidth="1"/>
    <col min="9" max="9" width="7.7109375" style="4" customWidth="1"/>
    <col min="10" max="10" width="14.42578125" style="4" customWidth="1"/>
    <col min="11" max="11" width="2.7109375" style="36" customWidth="1"/>
    <col min="12" max="16384" width="11.42578125" style="4"/>
  </cols>
  <sheetData>
    <row r="1" spans="1:17" s="36" customFormat="1" ht="14.1" customHeight="1" x14ac:dyDescent="0.2">
      <c r="A1" s="373"/>
      <c r="B1" s="374"/>
      <c r="C1" s="374"/>
      <c r="D1" s="374"/>
      <c r="E1" s="374"/>
      <c r="F1" s="374"/>
      <c r="G1" s="374"/>
      <c r="H1" s="375"/>
      <c r="I1" s="373"/>
      <c r="J1" s="374"/>
      <c r="K1" s="375"/>
    </row>
    <row r="2" spans="1:17" s="6" customFormat="1" ht="12.75" customHeight="1" x14ac:dyDescent="0.2">
      <c r="A2" s="388"/>
      <c r="B2" s="621" t="s">
        <v>117</v>
      </c>
      <c r="C2" s="622"/>
      <c r="D2" s="645"/>
      <c r="E2" s="645"/>
      <c r="F2" s="645"/>
      <c r="G2" s="646"/>
      <c r="H2" s="381"/>
      <c r="I2" s="583"/>
      <c r="J2" s="652"/>
      <c r="K2" s="381"/>
      <c r="L2" s="3"/>
      <c r="M2" s="4"/>
      <c r="N2" s="4"/>
      <c r="O2" s="4"/>
      <c r="P2" s="4"/>
      <c r="Q2" s="5"/>
    </row>
    <row r="3" spans="1:17" s="6" customFormat="1" ht="12.75" customHeight="1" x14ac:dyDescent="0.2">
      <c r="A3" s="388"/>
      <c r="B3" s="647"/>
      <c r="C3" s="648"/>
      <c r="D3" s="648"/>
      <c r="E3" s="648"/>
      <c r="F3" s="648"/>
      <c r="G3" s="649"/>
      <c r="H3" s="381"/>
      <c r="I3" s="653"/>
      <c r="J3" s="654"/>
      <c r="K3" s="381"/>
      <c r="L3" s="3"/>
      <c r="M3" s="5"/>
      <c r="P3" s="4"/>
      <c r="Q3" s="5"/>
    </row>
    <row r="4" spans="1:17" s="6" customFormat="1" ht="12.75" customHeight="1" x14ac:dyDescent="0.2">
      <c r="A4" s="388"/>
      <c r="B4" s="647"/>
      <c r="C4" s="648"/>
      <c r="D4" s="648"/>
      <c r="E4" s="648"/>
      <c r="F4" s="648"/>
      <c r="G4" s="649"/>
      <c r="H4" s="381"/>
      <c r="I4" s="653"/>
      <c r="J4" s="654"/>
      <c r="K4" s="381"/>
      <c r="M4" s="5"/>
      <c r="N4" s="5"/>
      <c r="O4" s="4"/>
      <c r="P4" s="4"/>
      <c r="Q4" s="5"/>
    </row>
    <row r="5" spans="1:17" s="6" customFormat="1" ht="12.75" customHeight="1" x14ac:dyDescent="0.2">
      <c r="A5" s="388"/>
      <c r="B5" s="650"/>
      <c r="C5" s="651"/>
      <c r="D5" s="651"/>
      <c r="E5" s="651"/>
      <c r="F5" s="648"/>
      <c r="G5" s="649"/>
      <c r="H5" s="381"/>
      <c r="I5" s="653"/>
      <c r="J5" s="654"/>
      <c r="K5" s="381"/>
      <c r="M5" s="5"/>
      <c r="N5" s="5"/>
      <c r="O5" s="4"/>
      <c r="P5" s="4"/>
      <c r="Q5" s="5"/>
    </row>
    <row r="6" spans="1:17" s="6" customFormat="1" ht="24.6" customHeight="1" x14ac:dyDescent="0.2">
      <c r="A6" s="388"/>
      <c r="B6" s="538"/>
      <c r="C6" s="539"/>
      <c r="D6" s="539"/>
      <c r="E6" s="539"/>
      <c r="F6" s="547"/>
      <c r="G6" s="547"/>
      <c r="H6" s="549"/>
      <c r="I6" s="655"/>
      <c r="J6" s="654"/>
      <c r="K6" s="381"/>
      <c r="M6" s="5"/>
      <c r="N6" s="5"/>
      <c r="O6" s="4"/>
      <c r="P6" s="4"/>
      <c r="Q6" s="5"/>
    </row>
    <row r="7" spans="1:17" s="6" customFormat="1" ht="18.95" customHeight="1" x14ac:dyDescent="0.2">
      <c r="A7" s="388"/>
      <c r="B7" s="669" t="s">
        <v>140</v>
      </c>
      <c r="C7" s="670"/>
      <c r="D7" s="670"/>
      <c r="E7" s="670"/>
      <c r="F7" s="671"/>
      <c r="G7" s="672"/>
      <c r="H7" s="381"/>
      <c r="I7" s="656"/>
      <c r="J7" s="657"/>
      <c r="K7" s="381"/>
      <c r="O7" s="4"/>
      <c r="P7" s="4"/>
      <c r="Q7" s="5"/>
    </row>
    <row r="8" spans="1:17" s="6" customFormat="1" ht="39.950000000000003" customHeight="1" x14ac:dyDescent="0.2">
      <c r="A8" s="389"/>
      <c r="B8" s="37" t="s">
        <v>15</v>
      </c>
      <c r="C8" s="38" t="s">
        <v>0</v>
      </c>
      <c r="D8" s="39" t="s">
        <v>1</v>
      </c>
      <c r="E8" s="40" t="s">
        <v>12</v>
      </c>
      <c r="F8" s="41" t="s">
        <v>4</v>
      </c>
      <c r="G8" s="42" t="s">
        <v>2</v>
      </c>
      <c r="H8" s="382"/>
      <c r="I8" s="449"/>
      <c r="J8" s="450"/>
      <c r="K8" s="382"/>
      <c r="L8" s="7"/>
      <c r="M8" s="5"/>
      <c r="N8" s="5"/>
      <c r="O8" s="4"/>
      <c r="P8" s="4"/>
      <c r="Q8" s="5"/>
    </row>
    <row r="9" spans="1:17" s="6" customFormat="1" ht="3" customHeight="1" x14ac:dyDescent="0.2">
      <c r="A9" s="389"/>
      <c r="B9" s="570"/>
      <c r="C9" s="14"/>
      <c r="D9" s="15"/>
      <c r="E9" s="16"/>
      <c r="F9" s="17"/>
      <c r="G9" s="18"/>
      <c r="H9" s="382"/>
      <c r="I9" s="449"/>
      <c r="J9" s="451"/>
      <c r="K9" s="382"/>
      <c r="L9" s="7"/>
      <c r="M9" s="5"/>
      <c r="N9" s="5"/>
      <c r="O9" s="4"/>
      <c r="P9" s="4"/>
      <c r="Q9" s="5"/>
    </row>
    <row r="10" spans="1:17" s="8" customFormat="1" ht="24.95" customHeight="1" x14ac:dyDescent="0.2">
      <c r="A10" s="390"/>
      <c r="B10" s="571"/>
      <c r="C10" s="43"/>
      <c r="D10" s="43"/>
      <c r="E10" s="572"/>
      <c r="F10" s="43"/>
      <c r="G10" s="44"/>
      <c r="H10" s="383"/>
      <c r="I10" s="405"/>
      <c r="J10" s="405"/>
      <c r="K10" s="382"/>
      <c r="M10" s="4"/>
      <c r="N10" s="4"/>
    </row>
    <row r="11" spans="1:17" s="8" customFormat="1" ht="57.75" customHeight="1" x14ac:dyDescent="0.2">
      <c r="A11" s="390"/>
      <c r="B11" s="573" t="s">
        <v>152</v>
      </c>
      <c r="C11" s="574" t="s">
        <v>66</v>
      </c>
      <c r="D11" s="555">
        <v>2000</v>
      </c>
      <c r="E11" s="555" t="s">
        <v>67</v>
      </c>
      <c r="F11" s="575">
        <f>ExF!F11*ExA!K$11+ExF!F11</f>
        <v>0</v>
      </c>
      <c r="G11" s="576">
        <f>+F11*D11</f>
        <v>0</v>
      </c>
      <c r="H11" s="384"/>
      <c r="I11" s="658"/>
      <c r="J11" s="659"/>
      <c r="K11" s="447"/>
      <c r="M11" s="45"/>
      <c r="N11" s="45"/>
    </row>
    <row r="12" spans="1:17" s="8" customFormat="1" ht="66.75" customHeight="1" x14ac:dyDescent="0.2">
      <c r="A12" s="390"/>
      <c r="B12" s="573" t="s">
        <v>153</v>
      </c>
      <c r="C12" s="574" t="s">
        <v>69</v>
      </c>
      <c r="D12" s="555">
        <v>2000</v>
      </c>
      <c r="E12" s="555" t="s">
        <v>67</v>
      </c>
      <c r="F12" s="575">
        <f>ExF!F12*ExA!K$11+ExF!F12</f>
        <v>0</v>
      </c>
      <c r="G12" s="576">
        <f>+F12*D12</f>
        <v>0</v>
      </c>
      <c r="H12" s="382"/>
      <c r="I12" s="421"/>
      <c r="J12" s="422"/>
      <c r="K12" s="382"/>
      <c r="M12" s="4"/>
      <c r="N12" s="4"/>
    </row>
    <row r="13" spans="1:17" s="8" customFormat="1" ht="66.75" customHeight="1" x14ac:dyDescent="0.2">
      <c r="A13" s="390"/>
      <c r="B13" s="573" t="s">
        <v>154</v>
      </c>
      <c r="C13" s="574" t="s">
        <v>71</v>
      </c>
      <c r="D13" s="555">
        <v>2000</v>
      </c>
      <c r="E13" s="555" t="s">
        <v>67</v>
      </c>
      <c r="F13" s="575">
        <f>ExF!F13*ExA!K$11+ExF!F13</f>
        <v>0</v>
      </c>
      <c r="G13" s="576">
        <f>+F13*D13</f>
        <v>0</v>
      </c>
      <c r="H13" s="382"/>
      <c r="I13" s="596"/>
      <c r="J13" s="597"/>
      <c r="K13" s="382"/>
      <c r="M13" s="4"/>
      <c r="N13" s="4"/>
    </row>
    <row r="14" spans="1:17" s="8" customFormat="1" ht="88.9" customHeight="1" x14ac:dyDescent="0.2">
      <c r="A14" s="390"/>
      <c r="B14" s="573" t="s">
        <v>155</v>
      </c>
      <c r="C14" s="574" t="s">
        <v>73</v>
      </c>
      <c r="D14" s="555">
        <v>2000</v>
      </c>
      <c r="E14" s="577" t="s">
        <v>67</v>
      </c>
      <c r="F14" s="575">
        <f>ExF!F14*ExA!K$11+ExF!F14</f>
        <v>0</v>
      </c>
      <c r="G14" s="576">
        <f>F14*D14</f>
        <v>0</v>
      </c>
      <c r="H14" s="382"/>
      <c r="I14" s="421"/>
      <c r="J14" s="422"/>
      <c r="K14" s="382"/>
      <c r="M14" s="4"/>
      <c r="N14" s="4"/>
    </row>
    <row r="15" spans="1:17" ht="51.95" customHeight="1" x14ac:dyDescent="0.2">
      <c r="A15" s="383"/>
      <c r="B15" s="46"/>
      <c r="C15" s="9"/>
      <c r="D15" s="10"/>
      <c r="E15" s="10"/>
      <c r="F15" s="10"/>
      <c r="G15" s="11"/>
      <c r="H15" s="385"/>
      <c r="I15" s="172"/>
      <c r="J15" s="173"/>
      <c r="K15" s="448"/>
    </row>
    <row r="16" spans="1:17" s="12" customFormat="1" ht="34.15" customHeight="1" x14ac:dyDescent="0.2">
      <c r="A16" s="391"/>
      <c r="B16" s="639" t="s">
        <v>176</v>
      </c>
      <c r="C16" s="639"/>
      <c r="D16" s="639"/>
      <c r="E16" s="640"/>
      <c r="F16" s="641">
        <f>SUM(G11:G14)</f>
        <v>0</v>
      </c>
      <c r="G16" s="642"/>
      <c r="H16" s="386"/>
      <c r="I16" s="643"/>
      <c r="J16" s="644"/>
      <c r="K16" s="386"/>
    </row>
    <row r="17" spans="1:11" s="8" customFormat="1" x14ac:dyDescent="0.2">
      <c r="A17" s="392"/>
      <c r="B17" s="376"/>
      <c r="C17" s="377"/>
      <c r="D17" s="377"/>
      <c r="E17" s="378"/>
      <c r="F17" s="379"/>
      <c r="G17" s="380"/>
      <c r="H17" s="387"/>
      <c r="I17" s="452"/>
      <c r="J17" s="453"/>
      <c r="K17" s="387"/>
    </row>
    <row r="18" spans="1:11" x14ac:dyDescent="0.2">
      <c r="A18" s="4"/>
      <c r="B18" s="47"/>
      <c r="C18" s="48"/>
      <c r="D18" s="48"/>
      <c r="E18" s="48"/>
      <c r="F18" s="48"/>
      <c r="H18" s="4"/>
      <c r="K18" s="4"/>
    </row>
  </sheetData>
  <mergeCells count="8">
    <mergeCell ref="F16:G16"/>
    <mergeCell ref="I16:J16"/>
    <mergeCell ref="B2:G5"/>
    <mergeCell ref="I2:J7"/>
    <mergeCell ref="B7:G7"/>
    <mergeCell ref="I11:J11"/>
    <mergeCell ref="I13:J13"/>
    <mergeCell ref="B16:E16"/>
  </mergeCells>
  <conditionalFormatting sqref="I5:I7">
    <cfRule type="expression" dxfId="13" priority="5" stopIfTrue="1">
      <formula>AND(J5&gt;0)</formula>
    </cfRule>
  </conditionalFormatting>
  <conditionalFormatting sqref="J5:J7">
    <cfRule type="cellIs" dxfId="12" priority="6" stopIfTrue="1" operator="greaterThan">
      <formula>0</formula>
    </cfRule>
  </conditionalFormatting>
  <conditionalFormatting sqref="I5:I7">
    <cfRule type="expression" dxfId="11" priority="4" stopIfTrue="1">
      <formula>AND(J5&gt;0)</formula>
    </cfRule>
  </conditionalFormatting>
  <conditionalFormatting sqref="J5:J7">
    <cfRule type="cellIs" dxfId="10" priority="3" stopIfTrue="1" operator="greaterThan">
      <formula>0</formula>
    </cfRule>
  </conditionalFormatting>
  <conditionalFormatting sqref="I5:I7">
    <cfRule type="expression" dxfId="9" priority="2" stopIfTrue="1">
      <formula>AND(J5&gt;0)</formula>
    </cfRule>
  </conditionalFormatting>
  <conditionalFormatting sqref="J5:J7">
    <cfRule type="cellIs" dxfId="8" priority="1" stopIfTrue="1" operator="greaterThan">
      <formula>0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V26"/>
  <sheetViews>
    <sheetView topLeftCell="A13" zoomScaleNormal="100" workbookViewId="0">
      <selection activeCell="C25" sqref="C25:I25"/>
    </sheetView>
  </sheetViews>
  <sheetFormatPr defaultColWidth="11.42578125" defaultRowHeight="12.75" x14ac:dyDescent="0.2"/>
  <cols>
    <col min="1" max="1" width="2.7109375" style="66" customWidth="1"/>
    <col min="2" max="2" width="4.140625" style="53" hidden="1" customWidth="1"/>
    <col min="3" max="3" width="10.28515625" style="49" customWidth="1"/>
    <col min="4" max="4" width="9.7109375" style="67" customWidth="1"/>
    <col min="5" max="5" width="3.85546875" style="68" bestFit="1" customWidth="1"/>
    <col min="6" max="6" width="47.7109375" style="49" customWidth="1"/>
    <col min="7" max="7" width="4.7109375" style="69" customWidth="1"/>
    <col min="8" max="8" width="6.7109375" style="69" customWidth="1"/>
    <col min="9" max="9" width="36.85546875" style="70" customWidth="1"/>
    <col min="10" max="10" width="15.7109375" style="70" customWidth="1"/>
    <col min="11" max="11" width="3" style="66" hidden="1" customWidth="1"/>
    <col min="12" max="12" width="2.7109375" style="53" customWidth="1"/>
    <col min="13" max="13" width="5.7109375" style="49" customWidth="1"/>
    <col min="14" max="14" width="16.42578125" style="49" customWidth="1"/>
    <col min="15" max="15" width="2.7109375" style="49" customWidth="1"/>
    <col min="16" max="16384" width="11.42578125" style="49"/>
  </cols>
  <sheetData>
    <row r="1" spans="1:22" ht="13.5" thickBot="1" x14ac:dyDescent="0.25">
      <c r="A1" s="454"/>
      <c r="B1" s="455"/>
      <c r="C1" s="455"/>
      <c r="D1" s="456"/>
      <c r="E1" s="457"/>
      <c r="F1" s="455"/>
      <c r="G1" s="458"/>
      <c r="H1" s="458"/>
      <c r="I1" s="459"/>
      <c r="J1" s="459"/>
      <c r="K1" s="455"/>
      <c r="L1" s="460"/>
      <c r="M1" s="461"/>
      <c r="N1" s="461"/>
      <c r="O1" s="462"/>
    </row>
    <row r="2" spans="1:22" s="6" customFormat="1" ht="12.75" customHeight="1" x14ac:dyDescent="0.2">
      <c r="A2" s="463"/>
      <c r="B2" s="50"/>
      <c r="C2" s="598" t="s">
        <v>171</v>
      </c>
      <c r="D2" s="599"/>
      <c r="E2" s="599"/>
      <c r="F2" s="599"/>
      <c r="G2" s="599"/>
      <c r="H2" s="599"/>
      <c r="I2" s="599"/>
      <c r="J2" s="600"/>
      <c r="K2" s="51"/>
      <c r="L2" s="463"/>
      <c r="M2" s="583" t="s">
        <v>25</v>
      </c>
      <c r="N2" s="584"/>
      <c r="O2" s="477"/>
      <c r="P2" s="110"/>
      <c r="Q2" s="111"/>
      <c r="R2" s="111"/>
      <c r="S2" s="112"/>
      <c r="T2" s="110"/>
      <c r="U2" s="110"/>
      <c r="V2" s="110"/>
    </row>
    <row r="3" spans="1:22" s="6" customFormat="1" ht="12.75" customHeight="1" x14ac:dyDescent="0.2">
      <c r="A3" s="463"/>
      <c r="B3" s="52"/>
      <c r="C3" s="601"/>
      <c r="D3" s="602"/>
      <c r="E3" s="602"/>
      <c r="F3" s="602"/>
      <c r="G3" s="602"/>
      <c r="H3" s="602"/>
      <c r="I3" s="602"/>
      <c r="J3" s="603"/>
      <c r="K3" s="51"/>
      <c r="L3" s="463"/>
      <c r="M3" s="585"/>
      <c r="N3" s="586"/>
      <c r="O3" s="477"/>
      <c r="P3" s="110"/>
      <c r="Q3" s="110"/>
      <c r="R3" s="111"/>
      <c r="S3" s="112"/>
      <c r="T3" s="110"/>
      <c r="U3" s="110"/>
      <c r="V3" s="110"/>
    </row>
    <row r="4" spans="1:22" s="6" customFormat="1" x14ac:dyDescent="0.2">
      <c r="A4" s="463"/>
      <c r="B4" s="52"/>
      <c r="C4" s="601"/>
      <c r="D4" s="602"/>
      <c r="E4" s="602"/>
      <c r="F4" s="602"/>
      <c r="G4" s="602"/>
      <c r="H4" s="602"/>
      <c r="I4" s="602"/>
      <c r="J4" s="603"/>
      <c r="K4" s="51"/>
      <c r="L4" s="463"/>
      <c r="M4" s="585"/>
      <c r="N4" s="586"/>
      <c r="O4" s="477"/>
      <c r="P4" s="110"/>
      <c r="Q4" s="111"/>
      <c r="R4" s="111"/>
      <c r="S4" s="112"/>
      <c r="T4" s="110"/>
      <c r="U4" s="110"/>
      <c r="V4" s="110"/>
    </row>
    <row r="5" spans="1:22" s="6" customFormat="1" ht="12.75" customHeight="1" x14ac:dyDescent="0.2">
      <c r="A5" s="463"/>
      <c r="B5" s="52"/>
      <c r="C5" s="601"/>
      <c r="D5" s="602"/>
      <c r="E5" s="602"/>
      <c r="F5" s="602"/>
      <c r="G5" s="602"/>
      <c r="H5" s="602"/>
      <c r="I5" s="602"/>
      <c r="J5" s="603"/>
      <c r="K5" s="51"/>
      <c r="L5" s="463"/>
      <c r="M5" s="585"/>
      <c r="N5" s="586"/>
      <c r="O5" s="477"/>
      <c r="P5" s="110"/>
      <c r="Q5" s="111"/>
      <c r="R5" s="111"/>
      <c r="S5" s="112"/>
      <c r="T5" s="110"/>
      <c r="U5" s="110"/>
      <c r="V5" s="110"/>
    </row>
    <row r="6" spans="1:22" ht="30" customHeight="1" x14ac:dyDescent="0.2">
      <c r="A6" s="463"/>
      <c r="C6" s="560" t="s">
        <v>7</v>
      </c>
      <c r="D6" s="604" t="s">
        <v>8</v>
      </c>
      <c r="E6" s="660"/>
      <c r="F6" s="604" t="s">
        <v>9</v>
      </c>
      <c r="G6" s="604"/>
      <c r="H6" s="604"/>
      <c r="I6" s="604"/>
      <c r="J6" s="561" t="s">
        <v>10</v>
      </c>
      <c r="K6" s="49"/>
      <c r="L6" s="463"/>
      <c r="M6" s="587"/>
      <c r="N6" s="588"/>
      <c r="O6" s="477"/>
    </row>
    <row r="7" spans="1:22" ht="12.75" customHeight="1" x14ac:dyDescent="0.2">
      <c r="A7" s="464"/>
      <c r="B7" s="455"/>
      <c r="C7" s="470"/>
      <c r="D7" s="471"/>
      <c r="E7" s="472"/>
      <c r="F7" s="473"/>
      <c r="G7" s="474"/>
      <c r="H7" s="474"/>
      <c r="I7" s="475" t="s">
        <v>13</v>
      </c>
      <c r="J7" s="475"/>
      <c r="K7" s="455"/>
      <c r="L7" s="463"/>
      <c r="M7" s="476"/>
      <c r="N7" s="476"/>
      <c r="O7" s="477"/>
    </row>
    <row r="8" spans="1:22" s="57" customFormat="1" ht="41.1" customHeight="1" x14ac:dyDescent="0.2">
      <c r="A8" s="465"/>
      <c r="B8" s="54"/>
      <c r="C8" s="54"/>
      <c r="D8" s="592" t="s">
        <v>137</v>
      </c>
      <c r="E8" s="593"/>
      <c r="F8" s="593"/>
      <c r="G8" s="594"/>
      <c r="H8" s="594"/>
      <c r="I8" s="595"/>
      <c r="J8" s="55">
        <f>SUM(J9,J15,J16,J17,J18,J20,J21,J23)</f>
        <v>0</v>
      </c>
      <c r="K8" s="56"/>
      <c r="L8" s="478"/>
      <c r="M8" s="596"/>
      <c r="N8" s="597"/>
      <c r="O8" s="478"/>
      <c r="P8" s="69"/>
      <c r="Q8" s="69"/>
      <c r="R8" s="69"/>
      <c r="S8" s="69"/>
      <c r="T8" s="69"/>
      <c r="U8" s="69"/>
      <c r="V8" s="69"/>
    </row>
    <row r="9" spans="1:22" s="57" customFormat="1" ht="32.1" customHeight="1" x14ac:dyDescent="0.2">
      <c r="A9" s="465"/>
      <c r="B9" s="54"/>
      <c r="C9" s="54" t="s">
        <v>168</v>
      </c>
      <c r="D9" s="592" t="s">
        <v>107</v>
      </c>
      <c r="E9" s="593"/>
      <c r="F9" s="593"/>
      <c r="G9" s="594"/>
      <c r="H9" s="594"/>
      <c r="I9" s="595"/>
      <c r="J9" s="55">
        <f>SUM(J10:J14)</f>
        <v>0</v>
      </c>
      <c r="K9" s="56"/>
      <c r="L9" s="478"/>
      <c r="M9" s="596"/>
      <c r="N9" s="597"/>
      <c r="O9" s="478"/>
      <c r="P9" s="69"/>
      <c r="Q9" s="69"/>
      <c r="R9" s="69"/>
      <c r="S9" s="69"/>
      <c r="T9" s="69"/>
      <c r="U9" s="69"/>
      <c r="V9" s="69"/>
    </row>
    <row r="10" spans="1:22" s="62" customFormat="1" ht="32.1" customHeight="1" x14ac:dyDescent="0.2">
      <c r="A10" s="466"/>
      <c r="B10" s="59"/>
      <c r="C10" s="59"/>
      <c r="D10" s="60" t="s">
        <v>8</v>
      </c>
      <c r="E10" s="80" t="s">
        <v>11</v>
      </c>
      <c r="F10" s="589" t="s">
        <v>39</v>
      </c>
      <c r="G10" s="590"/>
      <c r="H10" s="590"/>
      <c r="I10" s="591"/>
      <c r="J10" s="58">
        <f>ExI!H16</f>
        <v>0</v>
      </c>
      <c r="L10" s="479"/>
      <c r="M10" s="596"/>
      <c r="N10" s="597"/>
      <c r="O10" s="479"/>
      <c r="P10" s="113"/>
      <c r="Q10" s="113"/>
      <c r="R10" s="113"/>
      <c r="S10" s="113"/>
      <c r="T10" s="113"/>
      <c r="U10" s="113"/>
      <c r="V10" s="113"/>
    </row>
    <row r="11" spans="1:22" s="62" customFormat="1" ht="32.1" customHeight="1" x14ac:dyDescent="0.2">
      <c r="A11" s="466"/>
      <c r="B11" s="59"/>
      <c r="C11" s="59"/>
      <c r="D11" s="60" t="s">
        <v>8</v>
      </c>
      <c r="E11" s="80" t="s">
        <v>16</v>
      </c>
      <c r="F11" s="589" t="s">
        <v>40</v>
      </c>
      <c r="G11" s="590"/>
      <c r="H11" s="590"/>
      <c r="I11" s="591"/>
      <c r="J11" s="58">
        <f>ExI!H28</f>
        <v>0</v>
      </c>
      <c r="L11" s="479"/>
      <c r="M11" s="596"/>
      <c r="N11" s="597"/>
      <c r="O11" s="479"/>
      <c r="P11" s="113"/>
      <c r="Q11" s="113"/>
      <c r="R11" s="113"/>
      <c r="S11" s="113"/>
      <c r="T11" s="113"/>
      <c r="U11" s="113"/>
      <c r="V11" s="113"/>
    </row>
    <row r="12" spans="1:22" s="64" customFormat="1" ht="32.1" customHeight="1" x14ac:dyDescent="0.2">
      <c r="A12" s="467"/>
      <c r="B12" s="63"/>
      <c r="C12" s="63"/>
      <c r="D12" s="60" t="s">
        <v>8</v>
      </c>
      <c r="E12" s="80" t="s">
        <v>17</v>
      </c>
      <c r="F12" s="589" t="s">
        <v>82</v>
      </c>
      <c r="G12" s="590"/>
      <c r="H12" s="590"/>
      <c r="I12" s="591"/>
      <c r="J12" s="58">
        <f>ExI!H35</f>
        <v>0</v>
      </c>
      <c r="L12" s="463"/>
      <c r="M12" s="596"/>
      <c r="N12" s="597"/>
      <c r="O12" s="463"/>
      <c r="P12" s="49"/>
      <c r="Q12" s="49"/>
      <c r="R12" s="49"/>
      <c r="S12" s="49"/>
      <c r="T12" s="49"/>
      <c r="U12" s="49"/>
      <c r="V12" s="49"/>
    </row>
    <row r="13" spans="1:22" s="64" customFormat="1" ht="32.1" customHeight="1" x14ac:dyDescent="0.2">
      <c r="A13" s="467"/>
      <c r="B13" s="63"/>
      <c r="C13" s="63"/>
      <c r="D13" s="60" t="s">
        <v>8</v>
      </c>
      <c r="E13" s="80" t="s">
        <v>18</v>
      </c>
      <c r="F13" s="589" t="s">
        <v>83</v>
      </c>
      <c r="G13" s="590"/>
      <c r="H13" s="590"/>
      <c r="I13" s="591"/>
      <c r="J13" s="58">
        <f>ExI!H39</f>
        <v>0</v>
      </c>
      <c r="L13" s="463"/>
      <c r="M13" s="596"/>
      <c r="N13" s="597"/>
      <c r="O13" s="463"/>
      <c r="P13" s="49"/>
      <c r="Q13" s="49"/>
      <c r="R13" s="49"/>
      <c r="S13" s="49"/>
      <c r="T13" s="49"/>
      <c r="U13" s="49"/>
      <c r="V13" s="49"/>
    </row>
    <row r="14" spans="1:22" s="1" customFormat="1" ht="32.1" customHeight="1" x14ac:dyDescent="0.2">
      <c r="A14" s="468"/>
      <c r="B14" s="2"/>
      <c r="C14" s="79"/>
      <c r="D14" s="60" t="s">
        <v>8</v>
      </c>
      <c r="E14" s="81" t="s">
        <v>19</v>
      </c>
      <c r="F14" s="589" t="s">
        <v>38</v>
      </c>
      <c r="G14" s="590"/>
      <c r="H14" s="590"/>
      <c r="I14" s="591"/>
      <c r="J14" s="58">
        <f>ExI!H46</f>
        <v>0</v>
      </c>
      <c r="L14" s="468"/>
      <c r="M14" s="596"/>
      <c r="N14" s="597"/>
      <c r="O14" s="468"/>
      <c r="P14" s="114"/>
      <c r="Q14" s="114"/>
      <c r="R14" s="114"/>
      <c r="S14" s="114"/>
      <c r="T14" s="114"/>
      <c r="U14" s="114"/>
      <c r="V14" s="114"/>
    </row>
    <row r="15" spans="1:22" s="1" customFormat="1" ht="32.1" customHeight="1" x14ac:dyDescent="0.2">
      <c r="A15" s="468"/>
      <c r="B15" s="2"/>
      <c r="C15" s="54" t="s">
        <v>168</v>
      </c>
      <c r="D15" s="592" t="s">
        <v>108</v>
      </c>
      <c r="E15" s="593"/>
      <c r="F15" s="593"/>
      <c r="G15" s="594"/>
      <c r="H15" s="594"/>
      <c r="I15" s="595"/>
      <c r="J15" s="55">
        <f>ExI!H48</f>
        <v>0</v>
      </c>
      <c r="L15" s="468"/>
      <c r="M15" s="596"/>
      <c r="N15" s="597"/>
      <c r="O15" s="468"/>
      <c r="P15" s="114"/>
      <c r="Q15" s="114"/>
      <c r="R15" s="114"/>
      <c r="S15" s="114"/>
      <c r="T15" s="114"/>
      <c r="U15" s="114"/>
      <c r="V15" s="114"/>
    </row>
    <row r="16" spans="1:22" s="64" customFormat="1" ht="32.1" customHeight="1" x14ac:dyDescent="0.2">
      <c r="A16" s="467"/>
      <c r="B16" s="63"/>
      <c r="C16" s="54" t="s">
        <v>168</v>
      </c>
      <c r="D16" s="592" t="s">
        <v>109</v>
      </c>
      <c r="E16" s="593"/>
      <c r="F16" s="593"/>
      <c r="G16" s="594"/>
      <c r="H16" s="594"/>
      <c r="I16" s="595"/>
      <c r="J16" s="55">
        <f>ExI!H50</f>
        <v>0</v>
      </c>
      <c r="L16" s="463"/>
      <c r="M16" s="596"/>
      <c r="N16" s="597"/>
      <c r="O16" s="463"/>
      <c r="P16" s="49"/>
      <c r="Q16" s="49"/>
      <c r="R16" s="49"/>
      <c r="S16" s="49"/>
      <c r="T16" s="49"/>
      <c r="U16" s="49"/>
      <c r="V16" s="49"/>
    </row>
    <row r="17" spans="1:22" s="64" customFormat="1" ht="32.1" customHeight="1" x14ac:dyDescent="0.2">
      <c r="A17" s="467"/>
      <c r="B17" s="63"/>
      <c r="C17" s="54" t="s">
        <v>168</v>
      </c>
      <c r="D17" s="592" t="s">
        <v>110</v>
      </c>
      <c r="E17" s="593"/>
      <c r="F17" s="593"/>
      <c r="G17" s="594"/>
      <c r="H17" s="594"/>
      <c r="I17" s="595"/>
      <c r="J17" s="58">
        <v>0</v>
      </c>
      <c r="L17" s="463"/>
      <c r="M17" s="106"/>
      <c r="N17" s="107"/>
      <c r="O17" s="463"/>
      <c r="P17" s="49"/>
      <c r="Q17" s="49"/>
      <c r="R17" s="49"/>
      <c r="S17" s="49"/>
      <c r="T17" s="49"/>
      <c r="U17" s="49"/>
      <c r="V17" s="49"/>
    </row>
    <row r="18" spans="1:22" s="64" customFormat="1" ht="32.1" customHeight="1" x14ac:dyDescent="0.2">
      <c r="A18" s="467"/>
      <c r="B18" s="63"/>
      <c r="C18" s="54" t="s">
        <v>168</v>
      </c>
      <c r="D18" s="592" t="s">
        <v>111</v>
      </c>
      <c r="E18" s="593"/>
      <c r="F18" s="593"/>
      <c r="G18" s="594"/>
      <c r="H18" s="594"/>
      <c r="I18" s="595"/>
      <c r="J18" s="58">
        <f>J19</f>
        <v>0</v>
      </c>
      <c r="L18" s="463"/>
      <c r="M18" s="106"/>
      <c r="N18" s="107"/>
      <c r="O18" s="463"/>
      <c r="P18" s="49"/>
      <c r="Q18" s="49"/>
      <c r="R18" s="49"/>
      <c r="S18" s="49"/>
      <c r="T18" s="49"/>
      <c r="U18" s="49"/>
      <c r="V18" s="49"/>
    </row>
    <row r="19" spans="1:22" s="64" customFormat="1" ht="32.1" customHeight="1" x14ac:dyDescent="0.2">
      <c r="A19" s="467"/>
      <c r="B19" s="63"/>
      <c r="C19" s="54"/>
      <c r="D19" s="418" t="s">
        <v>8</v>
      </c>
      <c r="E19" s="80" t="s">
        <v>11</v>
      </c>
      <c r="F19" s="610" t="s">
        <v>84</v>
      </c>
      <c r="G19" s="611"/>
      <c r="H19" s="611"/>
      <c r="I19" s="612"/>
      <c r="J19" s="58">
        <f>ExI!H61</f>
        <v>0</v>
      </c>
      <c r="L19" s="463"/>
      <c r="M19" s="106"/>
      <c r="N19" s="107"/>
      <c r="O19" s="463"/>
      <c r="P19" s="49"/>
      <c r="Q19" s="49"/>
      <c r="R19" s="49"/>
      <c r="S19" s="49"/>
      <c r="T19" s="49"/>
      <c r="U19" s="49"/>
      <c r="V19" s="49"/>
    </row>
    <row r="20" spans="1:22" s="64" customFormat="1" ht="32.1" customHeight="1" x14ac:dyDescent="0.2">
      <c r="A20" s="467"/>
      <c r="B20" s="63"/>
      <c r="C20" s="54" t="s">
        <v>168</v>
      </c>
      <c r="D20" s="592" t="s">
        <v>113</v>
      </c>
      <c r="E20" s="593"/>
      <c r="F20" s="593"/>
      <c r="G20" s="594"/>
      <c r="H20" s="594"/>
      <c r="I20" s="595"/>
      <c r="J20" s="58">
        <f>ExI!H63</f>
        <v>0</v>
      </c>
      <c r="L20" s="463"/>
      <c r="M20" s="108"/>
      <c r="N20" s="109"/>
      <c r="O20" s="463"/>
      <c r="P20" s="49"/>
      <c r="Q20" s="49"/>
      <c r="R20" s="49"/>
      <c r="S20" s="49"/>
      <c r="T20" s="49"/>
      <c r="U20" s="49"/>
      <c r="V20" s="49"/>
    </row>
    <row r="21" spans="1:22" s="64" customFormat="1" ht="32.1" customHeight="1" x14ac:dyDescent="0.2">
      <c r="A21" s="467"/>
      <c r="B21" s="63"/>
      <c r="C21" s="54" t="s">
        <v>168</v>
      </c>
      <c r="D21" s="592" t="s">
        <v>114</v>
      </c>
      <c r="E21" s="593"/>
      <c r="F21" s="593"/>
      <c r="G21" s="594"/>
      <c r="H21" s="594"/>
      <c r="I21" s="595"/>
      <c r="J21" s="55">
        <f>SUM(J22:J22)</f>
        <v>0</v>
      </c>
      <c r="L21" s="463"/>
      <c r="M21" s="108"/>
      <c r="N21" s="109"/>
      <c r="O21" s="463"/>
      <c r="P21" s="49"/>
      <c r="Q21" s="49"/>
      <c r="R21" s="49"/>
      <c r="S21" s="49"/>
      <c r="T21" s="49"/>
      <c r="U21" s="49"/>
      <c r="V21" s="49"/>
    </row>
    <row r="22" spans="1:22" s="64" customFormat="1" ht="32.1" customHeight="1" x14ac:dyDescent="0.2">
      <c r="A22" s="467"/>
      <c r="B22" s="63"/>
      <c r="C22" s="79"/>
      <c r="D22" s="60" t="s">
        <v>8</v>
      </c>
      <c r="E22" s="80" t="s">
        <v>11</v>
      </c>
      <c r="F22" s="589" t="s">
        <v>85</v>
      </c>
      <c r="G22" s="590"/>
      <c r="H22" s="590"/>
      <c r="I22" s="591"/>
      <c r="J22" s="58">
        <f>ExI!$H$69</f>
        <v>0</v>
      </c>
      <c r="L22" s="463"/>
      <c r="M22" s="108"/>
      <c r="N22" s="108"/>
      <c r="O22" s="463"/>
      <c r="P22" s="49"/>
      <c r="Q22" s="49"/>
      <c r="R22" s="49"/>
      <c r="S22" s="49"/>
      <c r="T22" s="49"/>
      <c r="U22" s="49"/>
      <c r="V22" s="49"/>
    </row>
    <row r="23" spans="1:22" s="64" customFormat="1" ht="23.25" customHeight="1" x14ac:dyDescent="0.2">
      <c r="A23" s="467"/>
      <c r="B23" s="63"/>
      <c r="C23" s="54" t="s">
        <v>168</v>
      </c>
      <c r="D23" s="592" t="s">
        <v>112</v>
      </c>
      <c r="E23" s="593"/>
      <c r="F23" s="593"/>
      <c r="G23" s="594"/>
      <c r="H23" s="594"/>
      <c r="I23" s="595"/>
      <c r="J23" s="55">
        <f>ExI!H72</f>
        <v>0</v>
      </c>
      <c r="L23" s="463"/>
      <c r="M23" s="108"/>
      <c r="N23" s="109"/>
      <c r="O23" s="463"/>
      <c r="P23" s="49"/>
      <c r="Q23" s="49"/>
      <c r="R23" s="49"/>
      <c r="S23" s="49"/>
      <c r="T23" s="49"/>
      <c r="U23" s="49"/>
      <c r="V23" s="49"/>
    </row>
    <row r="24" spans="1:22" s="57" customFormat="1" ht="23.25" customHeight="1" x14ac:dyDescent="0.2">
      <c r="A24" s="465"/>
      <c r="B24" s="54"/>
      <c r="C24" s="54" t="s">
        <v>169</v>
      </c>
      <c r="D24" s="613" t="s">
        <v>115</v>
      </c>
      <c r="E24" s="614"/>
      <c r="F24" s="614"/>
      <c r="G24" s="614"/>
      <c r="H24" s="614"/>
      <c r="I24" s="615"/>
      <c r="J24" s="55">
        <f>ExJ!F16</f>
        <v>0</v>
      </c>
      <c r="K24" s="56"/>
      <c r="L24" s="478"/>
      <c r="M24" s="108"/>
      <c r="N24" s="109"/>
      <c r="O24" s="478"/>
      <c r="P24" s="69"/>
      <c r="Q24" s="69"/>
      <c r="R24" s="69"/>
      <c r="S24" s="69"/>
      <c r="T24" s="69"/>
      <c r="U24" s="69"/>
      <c r="V24" s="69"/>
    </row>
    <row r="25" spans="1:22" s="64" customFormat="1" ht="39" customHeight="1" x14ac:dyDescent="0.2">
      <c r="A25" s="467"/>
      <c r="B25" s="63"/>
      <c r="C25" s="607" t="s">
        <v>138</v>
      </c>
      <c r="D25" s="608"/>
      <c r="E25" s="608"/>
      <c r="F25" s="608"/>
      <c r="G25" s="608"/>
      <c r="H25" s="608"/>
      <c r="I25" s="609"/>
      <c r="J25" s="61">
        <f>J8+J24</f>
        <v>0</v>
      </c>
      <c r="L25" s="463"/>
      <c r="M25" s="108"/>
      <c r="N25" s="109"/>
      <c r="O25" s="463"/>
      <c r="P25" s="49"/>
      <c r="Q25" s="49"/>
      <c r="R25" s="49"/>
      <c r="S25" s="49"/>
      <c r="T25" s="49"/>
      <c r="U25" s="49"/>
      <c r="V25" s="49"/>
    </row>
    <row r="26" spans="1:22" x14ac:dyDescent="0.2">
      <c r="A26" s="469"/>
      <c r="B26" s="65"/>
      <c r="C26" s="481"/>
      <c r="D26" s="482"/>
      <c r="E26" s="483"/>
      <c r="F26" s="481"/>
      <c r="G26" s="484"/>
      <c r="H26" s="484"/>
      <c r="I26" s="485"/>
      <c r="J26" s="485"/>
      <c r="K26" s="481"/>
      <c r="L26" s="480"/>
      <c r="M26" s="486"/>
      <c r="N26" s="487"/>
      <c r="O26" s="480"/>
    </row>
  </sheetData>
  <mergeCells count="23">
    <mergeCell ref="C2:J5"/>
    <mergeCell ref="M2:N6"/>
    <mergeCell ref="F6:I6"/>
    <mergeCell ref="D8:I8"/>
    <mergeCell ref="M8:N16"/>
    <mergeCell ref="D9:I9"/>
    <mergeCell ref="F10:I10"/>
    <mergeCell ref="F11:I11"/>
    <mergeCell ref="F12:I12"/>
    <mergeCell ref="F13:I13"/>
    <mergeCell ref="F14:I14"/>
    <mergeCell ref="D15:I15"/>
    <mergeCell ref="D16:I16"/>
    <mergeCell ref="D6:E6"/>
    <mergeCell ref="D18:I18"/>
    <mergeCell ref="D17:I17"/>
    <mergeCell ref="C25:I25"/>
    <mergeCell ref="F19:I19"/>
    <mergeCell ref="D20:I20"/>
    <mergeCell ref="D21:I21"/>
    <mergeCell ref="F22:I22"/>
    <mergeCell ref="D23:I23"/>
    <mergeCell ref="D24:I24"/>
  </mergeCells>
  <conditionalFormatting sqref="K5">
    <cfRule type="expression" dxfId="7" priority="3" stopIfTrue="1">
      <formula>AND(L5&gt;0)</formula>
    </cfRule>
  </conditionalFormatting>
  <conditionalFormatting sqref="L5">
    <cfRule type="cellIs" dxfId="6" priority="4" stopIfTrue="1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O76"/>
  <sheetViews>
    <sheetView zoomScaleNormal="100" workbookViewId="0">
      <selection activeCell="H13" sqref="H13"/>
    </sheetView>
  </sheetViews>
  <sheetFormatPr defaultColWidth="11.42578125" defaultRowHeight="12.75" x14ac:dyDescent="0.2"/>
  <cols>
    <col min="1" max="1" width="2.7109375" style="29" customWidth="1"/>
    <col min="2" max="2" width="7.7109375" style="32" customWidth="1"/>
    <col min="3" max="3" width="7.7109375" style="33" customWidth="1"/>
    <col min="4" max="4" width="71.42578125" style="29" customWidth="1"/>
    <col min="5" max="5" width="4.7109375" style="29" customWidth="1"/>
    <col min="6" max="6" width="10.7109375" style="34" customWidth="1"/>
    <col min="7" max="7" width="11.7109375" style="35" customWidth="1"/>
    <col min="8" max="8" width="18.28515625" style="35" customWidth="1"/>
    <col min="9" max="9" width="2.7109375" style="35" customWidth="1"/>
    <col min="10" max="16384" width="11.42578125" style="29"/>
  </cols>
  <sheetData>
    <row r="1" spans="1:15" s="4" customFormat="1" ht="14.1" customHeight="1" x14ac:dyDescent="0.2">
      <c r="A1" s="488"/>
      <c r="B1" s="489"/>
      <c r="C1" s="489"/>
      <c r="D1" s="489"/>
      <c r="E1" s="489"/>
      <c r="F1" s="489"/>
      <c r="G1" s="490"/>
      <c r="H1" s="491"/>
      <c r="I1" s="492"/>
    </row>
    <row r="2" spans="1:15" s="6" customFormat="1" ht="12.75" customHeight="1" x14ac:dyDescent="0.2">
      <c r="A2" s="493"/>
      <c r="B2" s="621" t="s">
        <v>117</v>
      </c>
      <c r="C2" s="622"/>
      <c r="D2" s="622"/>
      <c r="E2" s="622"/>
      <c r="F2" s="622"/>
      <c r="G2" s="622"/>
      <c r="H2" s="623"/>
      <c r="I2" s="500"/>
      <c r="J2" s="3"/>
      <c r="K2" s="4"/>
      <c r="L2" s="4"/>
      <c r="M2" s="4"/>
      <c r="N2" s="4"/>
      <c r="O2" s="5"/>
    </row>
    <row r="3" spans="1:15" s="6" customFormat="1" ht="12.75" customHeight="1" x14ac:dyDescent="0.2">
      <c r="A3" s="493"/>
      <c r="B3" s="624"/>
      <c r="C3" s="625"/>
      <c r="D3" s="625"/>
      <c r="E3" s="625"/>
      <c r="F3" s="625"/>
      <c r="G3" s="625"/>
      <c r="H3" s="626"/>
      <c r="I3" s="500"/>
      <c r="J3" s="3"/>
      <c r="K3" s="5"/>
      <c r="N3" s="4"/>
      <c r="O3" s="5"/>
    </row>
    <row r="4" spans="1:15" s="6" customFormat="1" ht="12.75" customHeight="1" x14ac:dyDescent="0.2">
      <c r="A4" s="493"/>
      <c r="B4" s="624"/>
      <c r="C4" s="625"/>
      <c r="D4" s="625"/>
      <c r="E4" s="625"/>
      <c r="F4" s="625"/>
      <c r="G4" s="625"/>
      <c r="H4" s="626"/>
      <c r="I4" s="500"/>
      <c r="K4" s="5"/>
      <c r="L4" s="5"/>
      <c r="M4" s="4"/>
      <c r="N4" s="4"/>
      <c r="O4" s="5"/>
    </row>
    <row r="5" spans="1:15" s="6" customFormat="1" ht="12.75" customHeight="1" x14ac:dyDescent="0.2">
      <c r="A5" s="493"/>
      <c r="B5" s="627"/>
      <c r="C5" s="628"/>
      <c r="D5" s="628"/>
      <c r="E5" s="628"/>
      <c r="F5" s="628"/>
      <c r="G5" s="628"/>
      <c r="H5" s="673"/>
      <c r="I5" s="500"/>
      <c r="K5" s="5"/>
      <c r="L5" s="5"/>
      <c r="M5" s="4"/>
      <c r="N5" s="4"/>
      <c r="O5" s="5"/>
    </row>
    <row r="6" spans="1:15" s="6" customFormat="1" ht="15" customHeight="1" x14ac:dyDescent="0.2">
      <c r="A6" s="493"/>
      <c r="B6" s="674" t="s">
        <v>127</v>
      </c>
      <c r="C6" s="675"/>
      <c r="D6" s="675"/>
      <c r="E6" s="675"/>
      <c r="F6" s="675"/>
      <c r="G6" s="675"/>
      <c r="H6" s="676"/>
      <c r="I6" s="500"/>
      <c r="M6" s="4"/>
      <c r="N6" s="4"/>
      <c r="O6" s="5"/>
    </row>
    <row r="7" spans="1:15" s="6" customFormat="1" ht="12.75" customHeight="1" x14ac:dyDescent="0.2">
      <c r="A7" s="493"/>
      <c r="B7" s="629" t="s">
        <v>8</v>
      </c>
      <c r="C7" s="629" t="s">
        <v>15</v>
      </c>
      <c r="D7" s="633" t="s">
        <v>14</v>
      </c>
      <c r="E7" s="631" t="s">
        <v>5</v>
      </c>
      <c r="F7" s="633" t="s">
        <v>12</v>
      </c>
      <c r="G7" s="631" t="s">
        <v>4</v>
      </c>
      <c r="H7" s="631" t="s">
        <v>3</v>
      </c>
      <c r="I7" s="500"/>
      <c r="K7" s="5"/>
      <c r="L7" s="5"/>
      <c r="M7" s="4"/>
      <c r="N7" s="4"/>
      <c r="O7" s="5"/>
    </row>
    <row r="8" spans="1:15" s="6" customFormat="1" x14ac:dyDescent="0.2">
      <c r="A8" s="493"/>
      <c r="B8" s="630"/>
      <c r="C8" s="630"/>
      <c r="D8" s="634"/>
      <c r="E8" s="632"/>
      <c r="F8" s="634"/>
      <c r="G8" s="632"/>
      <c r="H8" s="632"/>
      <c r="I8" s="500"/>
      <c r="J8" s="7"/>
      <c r="K8" s="5"/>
      <c r="L8" s="5"/>
      <c r="M8" s="4"/>
      <c r="N8" s="4"/>
      <c r="O8" s="5"/>
    </row>
    <row r="9" spans="1:15" s="6" customFormat="1" ht="3" customHeight="1" x14ac:dyDescent="0.2">
      <c r="A9" s="493"/>
      <c r="B9" s="13"/>
      <c r="C9" s="13"/>
      <c r="D9" s="14"/>
      <c r="E9" s="15"/>
      <c r="F9" s="16"/>
      <c r="G9" s="17"/>
      <c r="H9" s="18"/>
      <c r="I9" s="500"/>
      <c r="J9" s="7"/>
      <c r="K9" s="5"/>
      <c r="L9" s="5"/>
      <c r="M9" s="4"/>
      <c r="N9" s="4"/>
      <c r="O9" s="5"/>
    </row>
    <row r="10" spans="1:15" s="8" customFormat="1" ht="39.950000000000003" customHeight="1" x14ac:dyDescent="0.2">
      <c r="A10" s="494"/>
      <c r="B10" s="19" t="s">
        <v>77</v>
      </c>
      <c r="C10" s="19">
        <v>100</v>
      </c>
      <c r="D10" s="559" t="s">
        <v>172</v>
      </c>
      <c r="E10" s="20" t="s">
        <v>6</v>
      </c>
      <c r="F10" s="276" t="s">
        <v>26</v>
      </c>
      <c r="G10" s="20" t="s">
        <v>27</v>
      </c>
      <c r="H10" s="20" t="s">
        <v>3</v>
      </c>
      <c r="I10" s="500"/>
      <c r="K10" s="5"/>
    </row>
    <row r="11" spans="1:15" s="8" customFormat="1" ht="12.95" customHeight="1" x14ac:dyDescent="0.2">
      <c r="A11" s="494"/>
      <c r="B11" s="27"/>
      <c r="C11" s="27"/>
      <c r="D11" s="23"/>
      <c r="E11" s="24"/>
      <c r="F11" s="24"/>
      <c r="G11" s="25"/>
      <c r="H11" s="566"/>
      <c r="I11" s="500"/>
      <c r="K11" s="5"/>
    </row>
    <row r="12" spans="1:15" s="8" customFormat="1" ht="27.75" customHeight="1" x14ac:dyDescent="0.2">
      <c r="A12" s="494"/>
      <c r="B12" s="19" t="s">
        <v>77</v>
      </c>
      <c r="C12" s="19">
        <v>101</v>
      </c>
      <c r="D12" s="554" t="s">
        <v>39</v>
      </c>
      <c r="E12" s="20" t="s">
        <v>6</v>
      </c>
      <c r="F12" s="276" t="s">
        <v>26</v>
      </c>
      <c r="G12" s="20" t="s">
        <v>27</v>
      </c>
      <c r="H12" s="20" t="s">
        <v>3</v>
      </c>
      <c r="I12" s="500"/>
    </row>
    <row r="13" spans="1:15" s="8" customFormat="1" ht="12.95" customHeight="1" x14ac:dyDescent="0.2">
      <c r="A13" s="494"/>
      <c r="B13" s="21"/>
      <c r="C13" s="21" t="s">
        <v>28</v>
      </c>
      <c r="D13" s="562" t="s">
        <v>44</v>
      </c>
      <c r="E13" s="563">
        <v>12</v>
      </c>
      <c r="F13" s="564" t="s">
        <v>43</v>
      </c>
      <c r="G13" s="565">
        <f>ExG!G13*ExA!K$12+ExG!G13</f>
        <v>0</v>
      </c>
      <c r="H13" s="566">
        <f>G13*E13</f>
        <v>0</v>
      </c>
      <c r="I13" s="500"/>
    </row>
    <row r="14" spans="1:15" s="8" customFormat="1" ht="12.95" customHeight="1" x14ac:dyDescent="0.2">
      <c r="A14" s="494"/>
      <c r="B14" s="21"/>
      <c r="C14" s="21" t="s">
        <v>30</v>
      </c>
      <c r="D14" s="562" t="s">
        <v>45</v>
      </c>
      <c r="E14" s="563">
        <v>12</v>
      </c>
      <c r="F14" s="564" t="s">
        <v>43</v>
      </c>
      <c r="G14" s="565">
        <f>ExG!G14*ExA!K$12+ExG!G14</f>
        <v>0</v>
      </c>
      <c r="H14" s="566">
        <f>G14*E14</f>
        <v>0</v>
      </c>
      <c r="I14" s="500"/>
    </row>
    <row r="15" spans="1:15" s="8" customFormat="1" ht="12.95" customHeight="1" x14ac:dyDescent="0.2">
      <c r="A15" s="494"/>
      <c r="B15" s="21"/>
      <c r="C15" s="21" t="s">
        <v>31</v>
      </c>
      <c r="D15" s="562" t="s">
        <v>46</v>
      </c>
      <c r="E15" s="563">
        <v>12</v>
      </c>
      <c r="F15" s="564" t="s">
        <v>43</v>
      </c>
      <c r="G15" s="565">
        <f>ExG!G15*ExA!K$12+ExG!G15</f>
        <v>0</v>
      </c>
      <c r="H15" s="566">
        <f>G15*E15</f>
        <v>0</v>
      </c>
      <c r="I15" s="500"/>
    </row>
    <row r="16" spans="1:15" s="8" customFormat="1" ht="12.95" customHeight="1" x14ac:dyDescent="0.2">
      <c r="A16" s="494"/>
      <c r="B16" s="22" t="s">
        <v>77</v>
      </c>
      <c r="C16" s="22">
        <v>101</v>
      </c>
      <c r="D16" s="23" t="s">
        <v>34</v>
      </c>
      <c r="E16" s="24"/>
      <c r="F16" s="24"/>
      <c r="G16" s="25"/>
      <c r="H16" s="26">
        <f>SUM(H13:H15)</f>
        <v>0</v>
      </c>
      <c r="I16" s="500"/>
    </row>
    <row r="17" spans="1:9" s="8" customFormat="1" ht="12.95" customHeight="1" x14ac:dyDescent="0.2">
      <c r="A17" s="494"/>
      <c r="B17" s="27"/>
      <c r="C17" s="27"/>
      <c r="D17" s="23"/>
      <c r="E17" s="24"/>
      <c r="F17" s="24"/>
      <c r="G17" s="28"/>
      <c r="H17" s="26"/>
      <c r="I17" s="500"/>
    </row>
    <row r="18" spans="1:9" s="8" customFormat="1" ht="35.450000000000003" customHeight="1" x14ac:dyDescent="0.2">
      <c r="A18" s="494"/>
      <c r="B18" s="19" t="s">
        <v>77</v>
      </c>
      <c r="C18" s="19">
        <v>102</v>
      </c>
      <c r="D18" s="554" t="s">
        <v>41</v>
      </c>
      <c r="E18" s="20" t="s">
        <v>6</v>
      </c>
      <c r="F18" s="276" t="s">
        <v>26</v>
      </c>
      <c r="G18" s="20" t="s">
        <v>4</v>
      </c>
      <c r="H18" s="20" t="s">
        <v>3</v>
      </c>
      <c r="I18" s="500"/>
    </row>
    <row r="19" spans="1:9" s="8" customFormat="1" ht="12.95" customHeight="1" x14ac:dyDescent="0.2">
      <c r="A19" s="494"/>
      <c r="B19" s="21"/>
      <c r="C19" s="21" t="s">
        <v>28</v>
      </c>
      <c r="D19" s="562" t="s">
        <v>47</v>
      </c>
      <c r="E19" s="563">
        <v>12</v>
      </c>
      <c r="F19" s="564" t="s">
        <v>43</v>
      </c>
      <c r="G19" s="565">
        <f>ExG!G19*ExA!K$12+ExG!G19</f>
        <v>0</v>
      </c>
      <c r="H19" s="566">
        <f>G19*E19</f>
        <v>0</v>
      </c>
      <c r="I19" s="500"/>
    </row>
    <row r="20" spans="1:9" s="8" customFormat="1" ht="12.95" customHeight="1" x14ac:dyDescent="0.2">
      <c r="A20" s="494"/>
      <c r="B20" s="21"/>
      <c r="C20" s="21" t="s">
        <v>30</v>
      </c>
      <c r="D20" s="562" t="s">
        <v>48</v>
      </c>
      <c r="E20" s="563">
        <v>12</v>
      </c>
      <c r="F20" s="564" t="s">
        <v>43</v>
      </c>
      <c r="G20" s="565">
        <f>ExG!G20*ExA!K$12+ExG!G20</f>
        <v>0</v>
      </c>
      <c r="H20" s="566">
        <f t="shared" ref="H20:H25" si="0">G20*E20</f>
        <v>0</v>
      </c>
      <c r="I20" s="500"/>
    </row>
    <row r="21" spans="1:9" s="8" customFormat="1" ht="12.95" customHeight="1" x14ac:dyDescent="0.2">
      <c r="A21" s="494"/>
      <c r="B21" s="21"/>
      <c r="C21" s="21" t="s">
        <v>31</v>
      </c>
      <c r="D21" s="562" t="s">
        <v>49</v>
      </c>
      <c r="E21" s="563">
        <v>12</v>
      </c>
      <c r="F21" s="564" t="s">
        <v>43</v>
      </c>
      <c r="G21" s="565">
        <f>ExG!G21*ExA!K$12+ExG!G21</f>
        <v>0</v>
      </c>
      <c r="H21" s="566">
        <f t="shared" si="0"/>
        <v>0</v>
      </c>
      <c r="I21" s="500"/>
    </row>
    <row r="22" spans="1:9" s="8" customFormat="1" ht="12.95" customHeight="1" x14ac:dyDescent="0.2">
      <c r="A22" s="494"/>
      <c r="B22" s="21"/>
      <c r="C22" s="21" t="s">
        <v>32</v>
      </c>
      <c r="D22" s="562" t="s">
        <v>50</v>
      </c>
      <c r="E22" s="563">
        <v>12</v>
      </c>
      <c r="F22" s="564" t="s">
        <v>43</v>
      </c>
      <c r="G22" s="565">
        <f>ExG!G22*ExA!K$12+ExG!G22</f>
        <v>0</v>
      </c>
      <c r="H22" s="566">
        <f t="shared" si="0"/>
        <v>0</v>
      </c>
      <c r="I22" s="500"/>
    </row>
    <row r="23" spans="1:9" s="8" customFormat="1" ht="12.95" customHeight="1" x14ac:dyDescent="0.2">
      <c r="A23" s="494"/>
      <c r="B23" s="21"/>
      <c r="C23" s="21" t="s">
        <v>89</v>
      </c>
      <c r="D23" s="562" t="s">
        <v>51</v>
      </c>
      <c r="E23" s="563">
        <v>12</v>
      </c>
      <c r="F23" s="564" t="s">
        <v>43</v>
      </c>
      <c r="G23" s="565">
        <f>ExG!G23*ExA!K$12+ExG!G23</f>
        <v>0</v>
      </c>
      <c r="H23" s="566">
        <f t="shared" si="0"/>
        <v>0</v>
      </c>
      <c r="I23" s="500"/>
    </row>
    <row r="24" spans="1:9" s="8" customFormat="1" ht="12.95" customHeight="1" x14ac:dyDescent="0.2">
      <c r="A24" s="494"/>
      <c r="B24" s="21"/>
      <c r="C24" s="21" t="s">
        <v>90</v>
      </c>
      <c r="D24" s="562" t="s">
        <v>52</v>
      </c>
      <c r="E24" s="563">
        <v>12</v>
      </c>
      <c r="F24" s="564" t="s">
        <v>43</v>
      </c>
      <c r="G24" s="565">
        <f>ExG!G24*ExA!K$12+ExG!G24</f>
        <v>0</v>
      </c>
      <c r="H24" s="566">
        <f t="shared" si="0"/>
        <v>0</v>
      </c>
      <c r="I24" s="500"/>
    </row>
    <row r="25" spans="1:9" s="8" customFormat="1" ht="12.95" customHeight="1" x14ac:dyDescent="0.2">
      <c r="A25" s="494"/>
      <c r="B25" s="21"/>
      <c r="C25" s="21" t="s">
        <v>91</v>
      </c>
      <c r="D25" s="562" t="s">
        <v>53</v>
      </c>
      <c r="E25" s="563">
        <v>12</v>
      </c>
      <c r="F25" s="564" t="s">
        <v>43</v>
      </c>
      <c r="G25" s="565">
        <f>ExG!G25*ExA!K$12+ExG!G25</f>
        <v>0</v>
      </c>
      <c r="H25" s="566">
        <f t="shared" si="0"/>
        <v>0</v>
      </c>
      <c r="I25" s="500"/>
    </row>
    <row r="26" spans="1:9" s="8" customFormat="1" ht="12.95" customHeight="1" x14ac:dyDescent="0.2">
      <c r="A26" s="494"/>
      <c r="B26" s="21"/>
      <c r="C26" s="21" t="s">
        <v>97</v>
      </c>
      <c r="D26" s="562" t="s">
        <v>98</v>
      </c>
      <c r="E26" s="563">
        <v>12</v>
      </c>
      <c r="F26" s="564" t="s">
        <v>43</v>
      </c>
      <c r="G26" s="565">
        <f>ExG!G26*ExA!K$12+ExG!G26</f>
        <v>0</v>
      </c>
      <c r="H26" s="566">
        <f>G26*E26</f>
        <v>0</v>
      </c>
      <c r="I26" s="500"/>
    </row>
    <row r="27" spans="1:9" s="8" customFormat="1" ht="12.95" customHeight="1" x14ac:dyDescent="0.2">
      <c r="A27" s="494"/>
      <c r="B27" s="21"/>
      <c r="C27" s="21" t="s">
        <v>103</v>
      </c>
      <c r="D27" s="562" t="s">
        <v>99</v>
      </c>
      <c r="E27" s="563">
        <v>12</v>
      </c>
      <c r="F27" s="564" t="s">
        <v>43</v>
      </c>
      <c r="G27" s="565">
        <f>ExG!G27*ExA!K$12+ExG!G27</f>
        <v>0</v>
      </c>
      <c r="H27" s="566">
        <f>G27*E27</f>
        <v>0</v>
      </c>
      <c r="I27" s="500"/>
    </row>
    <row r="28" spans="1:9" s="8" customFormat="1" ht="12.95" customHeight="1" x14ac:dyDescent="0.2">
      <c r="A28" s="494"/>
      <c r="B28" s="22" t="s">
        <v>77</v>
      </c>
      <c r="C28" s="22">
        <v>102</v>
      </c>
      <c r="D28" s="23" t="s">
        <v>34</v>
      </c>
      <c r="E28" s="24"/>
      <c r="F28" s="24"/>
      <c r="G28" s="25"/>
      <c r="H28" s="420">
        <f>SUM(H19:H27)</f>
        <v>0</v>
      </c>
      <c r="I28" s="500"/>
    </row>
    <row r="29" spans="1:9" s="8" customFormat="1" x14ac:dyDescent="0.2">
      <c r="A29" s="494"/>
      <c r="B29" s="27"/>
      <c r="C29" s="27"/>
      <c r="D29" s="23"/>
      <c r="E29" s="24"/>
      <c r="F29" s="24"/>
      <c r="G29" s="28"/>
      <c r="H29" s="26"/>
      <c r="I29" s="501"/>
    </row>
    <row r="30" spans="1:9" s="8" customFormat="1" ht="36" x14ac:dyDescent="0.2">
      <c r="A30" s="494"/>
      <c r="B30" s="19" t="s">
        <v>77</v>
      </c>
      <c r="C30" s="19">
        <v>103</v>
      </c>
      <c r="D30" s="580" t="s">
        <v>86</v>
      </c>
      <c r="E30" s="20" t="s">
        <v>6</v>
      </c>
      <c r="F30" s="276" t="s">
        <v>26</v>
      </c>
      <c r="G30" s="20" t="s">
        <v>4</v>
      </c>
      <c r="H30" s="20" t="s">
        <v>3</v>
      </c>
      <c r="I30" s="501"/>
    </row>
    <row r="31" spans="1:9" s="8" customFormat="1" x14ac:dyDescent="0.2">
      <c r="A31" s="494"/>
      <c r="B31" s="21"/>
      <c r="C31" s="21" t="s">
        <v>28</v>
      </c>
      <c r="D31" s="558" t="s">
        <v>54</v>
      </c>
      <c r="E31" s="563">
        <v>12</v>
      </c>
      <c r="F31" s="564" t="s">
        <v>43</v>
      </c>
      <c r="G31" s="565">
        <f>ExG!G31*ExA!K$12+ExG!G31</f>
        <v>0</v>
      </c>
      <c r="H31" s="567">
        <f>G31*E31</f>
        <v>0</v>
      </c>
      <c r="I31" s="501"/>
    </row>
    <row r="32" spans="1:9" s="8" customFormat="1" x14ac:dyDescent="0.2">
      <c r="A32" s="494"/>
      <c r="B32" s="21"/>
      <c r="C32" s="21" t="s">
        <v>30</v>
      </c>
      <c r="D32" s="558" t="s">
        <v>55</v>
      </c>
      <c r="E32" s="563">
        <v>12</v>
      </c>
      <c r="F32" s="564" t="s">
        <v>43</v>
      </c>
      <c r="G32" s="565">
        <f>ExG!G32*ExA!K$12+ExG!G32</f>
        <v>0</v>
      </c>
      <c r="H32" s="567">
        <f>G32*E32</f>
        <v>0</v>
      </c>
      <c r="I32" s="501"/>
    </row>
    <row r="33" spans="1:12" s="8" customFormat="1" x14ac:dyDescent="0.2">
      <c r="A33" s="494"/>
      <c r="B33" s="21"/>
      <c r="C33" s="21" t="s">
        <v>31</v>
      </c>
      <c r="D33" s="558" t="s">
        <v>56</v>
      </c>
      <c r="E33" s="563">
        <v>12</v>
      </c>
      <c r="F33" s="564" t="s">
        <v>43</v>
      </c>
      <c r="G33" s="565">
        <f>ExG!G33*ExA!K$12+ExG!G33</f>
        <v>0</v>
      </c>
      <c r="H33" s="566">
        <f>G33*E33</f>
        <v>0</v>
      </c>
      <c r="I33" s="501"/>
    </row>
    <row r="34" spans="1:12" s="8" customFormat="1" x14ac:dyDescent="0.2">
      <c r="A34" s="494"/>
      <c r="B34" s="21"/>
      <c r="C34" s="21" t="s">
        <v>32</v>
      </c>
      <c r="D34" s="558" t="s">
        <v>57</v>
      </c>
      <c r="E34" s="563">
        <v>12</v>
      </c>
      <c r="F34" s="564" t="s">
        <v>43</v>
      </c>
      <c r="G34" s="565">
        <f>ExG!G34*ExA!K$12+ExG!G34</f>
        <v>0</v>
      </c>
      <c r="H34" s="566">
        <f>G34*E34</f>
        <v>0</v>
      </c>
      <c r="I34" s="501"/>
    </row>
    <row r="35" spans="1:12" s="12" customFormat="1" ht="18.600000000000001" customHeight="1" x14ac:dyDescent="0.2">
      <c r="A35" s="495"/>
      <c r="B35" s="22" t="s">
        <v>77</v>
      </c>
      <c r="C35" s="78">
        <v>103</v>
      </c>
      <c r="D35" s="23" t="s">
        <v>34</v>
      </c>
      <c r="E35" s="24"/>
      <c r="F35" s="24"/>
      <c r="G35" s="25"/>
      <c r="H35" s="26">
        <f>SUM(H31:H34)</f>
        <v>0</v>
      </c>
      <c r="I35" s="501"/>
    </row>
    <row r="36" spans="1:12" s="12" customFormat="1" x14ac:dyDescent="0.2">
      <c r="A36" s="496"/>
      <c r="B36" s="27"/>
      <c r="C36" s="27"/>
      <c r="D36" s="23"/>
      <c r="E36" s="24"/>
      <c r="F36" s="24"/>
      <c r="G36" s="28"/>
      <c r="H36" s="26"/>
      <c r="I36" s="501"/>
    </row>
    <row r="37" spans="1:12" s="12" customFormat="1" ht="39.6" customHeight="1" x14ac:dyDescent="0.2">
      <c r="A37" s="493"/>
      <c r="B37" s="19" t="s">
        <v>77</v>
      </c>
      <c r="C37" s="19">
        <v>104</v>
      </c>
      <c r="D37" s="554" t="s">
        <v>87</v>
      </c>
      <c r="E37" s="20" t="s">
        <v>6</v>
      </c>
      <c r="F37" s="276" t="s">
        <v>26</v>
      </c>
      <c r="G37" s="20" t="s">
        <v>4</v>
      </c>
      <c r="H37" s="20" t="s">
        <v>3</v>
      </c>
      <c r="I37" s="501"/>
      <c r="K37" s="4"/>
      <c r="L37" s="4"/>
    </row>
    <row r="38" spans="1:12" x14ac:dyDescent="0.2">
      <c r="A38" s="493"/>
      <c r="B38" s="21"/>
      <c r="C38" s="21" t="s">
        <v>28</v>
      </c>
      <c r="D38" s="558" t="s">
        <v>58</v>
      </c>
      <c r="E38" s="563">
        <v>12</v>
      </c>
      <c r="F38" s="564" t="s">
        <v>43</v>
      </c>
      <c r="G38" s="565">
        <f>ExG!G38*ExA!K$12+ExG!G38</f>
        <v>0</v>
      </c>
      <c r="H38" s="568">
        <f>G38*E38</f>
        <v>0</v>
      </c>
      <c r="I38" s="501"/>
    </row>
    <row r="39" spans="1:12" x14ac:dyDescent="0.2">
      <c r="A39" s="493"/>
      <c r="B39" s="22" t="s">
        <v>77</v>
      </c>
      <c r="C39" s="22">
        <v>104</v>
      </c>
      <c r="D39" s="23" t="s">
        <v>35</v>
      </c>
      <c r="E39" s="24"/>
      <c r="F39" s="24"/>
      <c r="G39" s="25"/>
      <c r="H39" s="26">
        <f>SUM(H38:H38)</f>
        <v>0</v>
      </c>
      <c r="I39" s="501"/>
    </row>
    <row r="40" spans="1:12" x14ac:dyDescent="0.2">
      <c r="A40" s="493"/>
      <c r="B40" s="22"/>
      <c r="C40" s="22"/>
      <c r="D40" s="23"/>
      <c r="E40" s="24"/>
      <c r="F40" s="24"/>
      <c r="G40" s="25"/>
      <c r="H40" s="26"/>
      <c r="I40" s="501"/>
    </row>
    <row r="41" spans="1:12" ht="36" x14ac:dyDescent="0.2">
      <c r="A41" s="494"/>
      <c r="B41" s="19" t="s">
        <v>77</v>
      </c>
      <c r="C41" s="19">
        <v>105</v>
      </c>
      <c r="D41" s="580" t="s">
        <v>42</v>
      </c>
      <c r="E41" s="20" t="s">
        <v>6</v>
      </c>
      <c r="F41" s="276" t="s">
        <v>26</v>
      </c>
      <c r="G41" s="20" t="s">
        <v>27</v>
      </c>
      <c r="H41" s="20" t="s">
        <v>3</v>
      </c>
      <c r="I41" s="500"/>
    </row>
    <row r="42" spans="1:12" x14ac:dyDescent="0.2">
      <c r="A42" s="494"/>
      <c r="B42" s="21"/>
      <c r="C42" s="21" t="s">
        <v>28</v>
      </c>
      <c r="D42" s="558" t="s">
        <v>78</v>
      </c>
      <c r="E42" s="563">
        <v>12</v>
      </c>
      <c r="F42" s="564" t="s">
        <v>43</v>
      </c>
      <c r="G42" s="565">
        <f>ExG!G42*ExA!K$12+ExG!G42</f>
        <v>0</v>
      </c>
      <c r="H42" s="568">
        <f>E42*G42</f>
        <v>0</v>
      </c>
      <c r="I42" s="500"/>
    </row>
    <row r="43" spans="1:12" x14ac:dyDescent="0.2">
      <c r="A43" s="494"/>
      <c r="B43" s="21"/>
      <c r="C43" s="21" t="s">
        <v>30</v>
      </c>
      <c r="D43" s="558" t="s">
        <v>79</v>
      </c>
      <c r="E43" s="563">
        <v>12</v>
      </c>
      <c r="F43" s="564" t="s">
        <v>43</v>
      </c>
      <c r="G43" s="565">
        <f>ExG!G43*ExA!K$12+ExG!G43</f>
        <v>0</v>
      </c>
      <c r="H43" s="568">
        <f>E43*G43</f>
        <v>0</v>
      </c>
      <c r="I43" s="500"/>
    </row>
    <row r="44" spans="1:12" x14ac:dyDescent="0.2">
      <c r="A44" s="494"/>
      <c r="B44" s="21"/>
      <c r="C44" s="21" t="s">
        <v>31</v>
      </c>
      <c r="D44" s="569" t="s">
        <v>80</v>
      </c>
      <c r="E44" s="563">
        <v>12</v>
      </c>
      <c r="F44" s="564" t="s">
        <v>43</v>
      </c>
      <c r="G44" s="565">
        <f>ExG!G44*ExA!K$12+ExG!G44</f>
        <v>0</v>
      </c>
      <c r="H44" s="568">
        <f>E44*G44</f>
        <v>0</v>
      </c>
      <c r="I44" s="500"/>
    </row>
    <row r="45" spans="1:12" x14ac:dyDescent="0.2">
      <c r="A45" s="494"/>
      <c r="B45" s="21"/>
      <c r="C45" s="21" t="s">
        <v>32</v>
      </c>
      <c r="D45" s="558" t="s">
        <v>81</v>
      </c>
      <c r="E45" s="563">
        <v>12</v>
      </c>
      <c r="F45" s="564" t="s">
        <v>43</v>
      </c>
      <c r="G45" s="565">
        <f>ExG!G45*ExA!K$12+ExG!G45</f>
        <v>0</v>
      </c>
      <c r="H45" s="568">
        <f>E45*G45</f>
        <v>0</v>
      </c>
      <c r="I45" s="500"/>
    </row>
    <row r="46" spans="1:12" x14ac:dyDescent="0.2">
      <c r="A46" s="494"/>
      <c r="B46" s="22" t="s">
        <v>77</v>
      </c>
      <c r="C46" s="22">
        <v>105</v>
      </c>
      <c r="D46" s="23" t="s">
        <v>35</v>
      </c>
      <c r="E46" s="24"/>
      <c r="F46" s="24"/>
      <c r="G46" s="25"/>
      <c r="H46" s="26">
        <f>SUM(H42:H45)</f>
        <v>0</v>
      </c>
      <c r="I46" s="500"/>
    </row>
    <row r="47" spans="1:12" x14ac:dyDescent="0.2">
      <c r="A47" s="494"/>
      <c r="B47" s="27"/>
      <c r="C47" s="27"/>
      <c r="D47" s="23"/>
      <c r="E47" s="24"/>
      <c r="F47" s="24"/>
      <c r="G47" s="25"/>
      <c r="H47" s="26"/>
      <c r="I47" s="500"/>
    </row>
    <row r="48" spans="1:12" x14ac:dyDescent="0.2">
      <c r="A48" s="493"/>
      <c r="B48" s="19" t="s">
        <v>77</v>
      </c>
      <c r="C48" s="19">
        <v>200</v>
      </c>
      <c r="D48" s="557" t="s">
        <v>172</v>
      </c>
      <c r="E48" s="30"/>
      <c r="F48" s="30"/>
      <c r="G48" s="30"/>
      <c r="H48" s="30"/>
      <c r="I48" s="501"/>
    </row>
    <row r="49" spans="1:9" x14ac:dyDescent="0.2">
      <c r="A49" s="493"/>
      <c r="B49" s="27"/>
      <c r="C49" s="27"/>
      <c r="D49" s="579"/>
      <c r="E49" s="24"/>
      <c r="F49" s="24"/>
      <c r="G49" s="25"/>
      <c r="H49" s="26"/>
      <c r="I49" s="501"/>
    </row>
    <row r="50" spans="1:9" ht="26.45" customHeight="1" x14ac:dyDescent="0.2">
      <c r="A50" s="493"/>
      <c r="B50" s="19" t="s">
        <v>77</v>
      </c>
      <c r="C50" s="19">
        <v>300</v>
      </c>
      <c r="D50" s="557" t="s">
        <v>172</v>
      </c>
      <c r="E50" s="20"/>
      <c r="F50" s="20"/>
      <c r="G50" s="20"/>
      <c r="H50" s="20"/>
      <c r="I50" s="501"/>
    </row>
    <row r="51" spans="1:9" x14ac:dyDescent="0.2">
      <c r="A51" s="493"/>
      <c r="B51" s="22"/>
      <c r="C51" s="22"/>
      <c r="D51" s="579"/>
      <c r="E51" s="24"/>
      <c r="F51" s="24"/>
      <c r="G51" s="25"/>
      <c r="H51" s="26"/>
      <c r="I51" s="501"/>
    </row>
    <row r="52" spans="1:9" x14ac:dyDescent="0.2">
      <c r="A52" s="493"/>
      <c r="B52" s="19" t="s">
        <v>77</v>
      </c>
      <c r="C52" s="19">
        <v>400</v>
      </c>
      <c r="D52" s="557" t="s">
        <v>172</v>
      </c>
      <c r="E52" s="30"/>
      <c r="F52" s="30"/>
      <c r="G52" s="30"/>
      <c r="H52" s="30"/>
      <c r="I52" s="501"/>
    </row>
    <row r="53" spans="1:9" x14ac:dyDescent="0.2">
      <c r="A53" s="493"/>
      <c r="B53" s="27"/>
      <c r="C53" s="27"/>
      <c r="D53" s="579"/>
      <c r="E53" s="24"/>
      <c r="F53" s="24"/>
      <c r="G53" s="28"/>
      <c r="H53" s="26"/>
      <c r="I53" s="501"/>
    </row>
    <row r="54" spans="1:9" ht="24" x14ac:dyDescent="0.2">
      <c r="A54" s="493"/>
      <c r="B54" s="19" t="s">
        <v>77</v>
      </c>
      <c r="C54" s="19">
        <v>500</v>
      </c>
      <c r="D54" s="554" t="s">
        <v>88</v>
      </c>
      <c r="E54" s="20" t="s">
        <v>6</v>
      </c>
      <c r="F54" s="276" t="s">
        <v>26</v>
      </c>
      <c r="G54" s="20" t="s">
        <v>27</v>
      </c>
      <c r="H54" s="20" t="s">
        <v>3</v>
      </c>
      <c r="I54" s="501"/>
    </row>
    <row r="55" spans="1:9" x14ac:dyDescent="0.2">
      <c r="A55" s="493"/>
      <c r="B55" s="419"/>
      <c r="C55" s="21" t="s">
        <v>28</v>
      </c>
      <c r="D55" s="558" t="s">
        <v>59</v>
      </c>
      <c r="E55" s="563">
        <v>12</v>
      </c>
      <c r="F55" s="564" t="s">
        <v>43</v>
      </c>
      <c r="G55" s="565">
        <f>ExG!G55*ExA!K$12+ExG!G55</f>
        <v>0</v>
      </c>
      <c r="H55" s="566">
        <f t="shared" ref="H55:H60" si="1">G55*E55</f>
        <v>0</v>
      </c>
      <c r="I55" s="501"/>
    </row>
    <row r="56" spans="1:9" x14ac:dyDescent="0.2">
      <c r="A56" s="493"/>
      <c r="B56" s="419"/>
      <c r="C56" s="76" t="s">
        <v>30</v>
      </c>
      <c r="D56" s="558" t="s">
        <v>100</v>
      </c>
      <c r="E56" s="563">
        <v>12</v>
      </c>
      <c r="F56" s="564" t="s">
        <v>43</v>
      </c>
      <c r="G56" s="565">
        <f>ExG!G56*ExA!K$12+ExG!G56</f>
        <v>0</v>
      </c>
      <c r="H56" s="566">
        <f t="shared" si="1"/>
        <v>0</v>
      </c>
      <c r="I56" s="501"/>
    </row>
    <row r="57" spans="1:9" x14ac:dyDescent="0.2">
      <c r="A57" s="493"/>
      <c r="B57" s="419"/>
      <c r="C57" s="76" t="s">
        <v>31</v>
      </c>
      <c r="D57" s="558" t="s">
        <v>101</v>
      </c>
      <c r="E57" s="563">
        <v>12</v>
      </c>
      <c r="F57" s="564" t="s">
        <v>43</v>
      </c>
      <c r="G57" s="565">
        <f>ExG!G57*ExA!K$12+ExG!G57</f>
        <v>0</v>
      </c>
      <c r="H57" s="566">
        <f t="shared" si="1"/>
        <v>0</v>
      </c>
      <c r="I57" s="501"/>
    </row>
    <row r="58" spans="1:9" x14ac:dyDescent="0.2">
      <c r="A58" s="493"/>
      <c r="B58" s="419"/>
      <c r="C58" s="76" t="s">
        <v>32</v>
      </c>
      <c r="D58" s="558" t="s">
        <v>102</v>
      </c>
      <c r="E58" s="563">
        <v>12</v>
      </c>
      <c r="F58" s="564" t="s">
        <v>43</v>
      </c>
      <c r="G58" s="565">
        <f>ExG!G58*ExA!K$12+ExG!G58</f>
        <v>0</v>
      </c>
      <c r="H58" s="566">
        <f t="shared" si="1"/>
        <v>0</v>
      </c>
      <c r="I58" s="501"/>
    </row>
    <row r="59" spans="1:9" x14ac:dyDescent="0.2">
      <c r="A59" s="493"/>
      <c r="B59" s="419"/>
      <c r="C59" s="76" t="s">
        <v>89</v>
      </c>
      <c r="D59" s="558" t="s">
        <v>60</v>
      </c>
      <c r="E59" s="563">
        <v>12</v>
      </c>
      <c r="F59" s="564" t="s">
        <v>43</v>
      </c>
      <c r="G59" s="565">
        <f>ExG!G59*ExA!K$12+ExG!G59</f>
        <v>0</v>
      </c>
      <c r="H59" s="566">
        <f t="shared" si="1"/>
        <v>0</v>
      </c>
      <c r="I59" s="501"/>
    </row>
    <row r="60" spans="1:9" x14ac:dyDescent="0.2">
      <c r="A60" s="493"/>
      <c r="B60" s="419"/>
      <c r="C60" s="76" t="s">
        <v>90</v>
      </c>
      <c r="D60" s="558" t="s">
        <v>61</v>
      </c>
      <c r="E60" s="563">
        <v>12</v>
      </c>
      <c r="F60" s="564" t="s">
        <v>43</v>
      </c>
      <c r="G60" s="565">
        <f>ExG!G60*ExA!K$12+ExG!G60</f>
        <v>0</v>
      </c>
      <c r="H60" s="566">
        <f t="shared" si="1"/>
        <v>0</v>
      </c>
      <c r="I60" s="501"/>
    </row>
    <row r="61" spans="1:9" x14ac:dyDescent="0.2">
      <c r="A61" s="493"/>
      <c r="B61" s="419"/>
      <c r="C61" s="419"/>
      <c r="D61" s="23" t="s">
        <v>35</v>
      </c>
      <c r="E61" s="24"/>
      <c r="F61" s="24"/>
      <c r="G61" s="25"/>
      <c r="H61" s="26">
        <f>SUM(H55:H60)</f>
        <v>0</v>
      </c>
      <c r="I61" s="501"/>
    </row>
    <row r="62" spans="1:9" x14ac:dyDescent="0.2">
      <c r="A62" s="493"/>
      <c r="B62" s="27"/>
      <c r="C62" s="27"/>
      <c r="D62" s="23"/>
      <c r="E62" s="24"/>
      <c r="F62" s="24"/>
      <c r="G62" s="28"/>
      <c r="H62" s="26"/>
      <c r="I62" s="501"/>
    </row>
    <row r="63" spans="1:9" x14ac:dyDescent="0.2">
      <c r="A63" s="493"/>
      <c r="B63" s="19" t="s">
        <v>77</v>
      </c>
      <c r="C63" s="19">
        <v>600</v>
      </c>
      <c r="D63" s="557" t="s">
        <v>172</v>
      </c>
      <c r="E63" s="30"/>
      <c r="F63" s="30"/>
      <c r="G63" s="30"/>
      <c r="H63" s="30"/>
      <c r="I63" s="501"/>
    </row>
    <row r="64" spans="1:9" x14ac:dyDescent="0.2">
      <c r="A64" s="493"/>
      <c r="B64" s="27"/>
      <c r="C64" s="27"/>
      <c r="D64" s="579"/>
      <c r="E64" s="24"/>
      <c r="F64" s="24"/>
      <c r="G64" s="28"/>
      <c r="H64" s="26"/>
      <c r="I64" s="501"/>
    </row>
    <row r="65" spans="1:9" ht="24" x14ac:dyDescent="0.2">
      <c r="A65" s="493"/>
      <c r="B65" s="19" t="s">
        <v>77</v>
      </c>
      <c r="C65" s="19">
        <v>700</v>
      </c>
      <c r="D65" s="554" t="s">
        <v>119</v>
      </c>
      <c r="E65" s="20" t="s">
        <v>6</v>
      </c>
      <c r="F65" s="276" t="s">
        <v>26</v>
      </c>
      <c r="G65" s="20" t="s">
        <v>4</v>
      </c>
      <c r="H65" s="20" t="s">
        <v>3</v>
      </c>
      <c r="I65" s="501"/>
    </row>
    <row r="66" spans="1:9" x14ac:dyDescent="0.2">
      <c r="A66" s="493"/>
      <c r="B66" s="21"/>
      <c r="C66" s="21" t="s">
        <v>28</v>
      </c>
      <c r="D66" s="558" t="s">
        <v>62</v>
      </c>
      <c r="E66" s="563">
        <v>12</v>
      </c>
      <c r="F66" s="564" t="s">
        <v>43</v>
      </c>
      <c r="G66" s="565">
        <f>ExG!G66*ExA!K$12+ExG!G66</f>
        <v>0</v>
      </c>
      <c r="H66" s="566">
        <f>G66*E66</f>
        <v>0</v>
      </c>
      <c r="I66" s="501"/>
    </row>
    <row r="67" spans="1:9" x14ac:dyDescent="0.2">
      <c r="A67" s="493"/>
      <c r="B67" s="21"/>
      <c r="C67" s="21" t="s">
        <v>30</v>
      </c>
      <c r="D67" s="558" t="s">
        <v>63</v>
      </c>
      <c r="E67" s="563">
        <v>12</v>
      </c>
      <c r="F67" s="564" t="s">
        <v>43</v>
      </c>
      <c r="G67" s="565">
        <f>ExG!G67*ExA!K$12+ExG!G67</f>
        <v>0</v>
      </c>
      <c r="H67" s="566">
        <f>G67*E67</f>
        <v>0</v>
      </c>
      <c r="I67" s="501"/>
    </row>
    <row r="68" spans="1:9" x14ac:dyDescent="0.2">
      <c r="A68" s="493"/>
      <c r="B68" s="21"/>
      <c r="C68" s="21" t="s">
        <v>31</v>
      </c>
      <c r="D68" s="558" t="s">
        <v>64</v>
      </c>
      <c r="E68" s="563">
        <v>12</v>
      </c>
      <c r="F68" s="564" t="s">
        <v>43</v>
      </c>
      <c r="G68" s="565">
        <f>ExG!G68*ExA!K$12+ExG!G68</f>
        <v>0</v>
      </c>
      <c r="H68" s="566">
        <f>G68*E68</f>
        <v>0</v>
      </c>
      <c r="I68" s="501"/>
    </row>
    <row r="69" spans="1:9" x14ac:dyDescent="0.2">
      <c r="A69" s="493"/>
      <c r="B69" s="22" t="s">
        <v>77</v>
      </c>
      <c r="C69" s="22">
        <v>700</v>
      </c>
      <c r="D69" s="23" t="s">
        <v>34</v>
      </c>
      <c r="E69" s="24"/>
      <c r="F69" s="24"/>
      <c r="G69" s="25"/>
      <c r="H69" s="26">
        <f>SUM(H66:H68)</f>
        <v>0</v>
      </c>
      <c r="I69" s="501"/>
    </row>
    <row r="70" spans="1:9" x14ac:dyDescent="0.2">
      <c r="A70" s="493"/>
      <c r="B70" s="22"/>
      <c r="C70" s="27"/>
      <c r="D70" s="23"/>
      <c r="E70" s="24"/>
      <c r="F70" s="24"/>
      <c r="G70" s="25"/>
      <c r="H70" s="26"/>
      <c r="I70" s="501"/>
    </row>
    <row r="71" spans="1:9" x14ac:dyDescent="0.2">
      <c r="A71" s="493"/>
      <c r="B71" s="27"/>
      <c r="C71" s="27"/>
      <c r="D71" s="23"/>
      <c r="E71" s="24"/>
      <c r="F71" s="24"/>
      <c r="G71" s="25"/>
      <c r="H71" s="26"/>
      <c r="I71" s="501"/>
    </row>
    <row r="72" spans="1:9" x14ac:dyDescent="0.2">
      <c r="A72" s="494"/>
      <c r="B72" s="19" t="s">
        <v>77</v>
      </c>
      <c r="C72" s="19">
        <v>800</v>
      </c>
      <c r="D72" s="554" t="s">
        <v>172</v>
      </c>
      <c r="E72" s="20"/>
      <c r="F72" s="276"/>
      <c r="G72" s="20"/>
      <c r="H72" s="20"/>
      <c r="I72" s="500"/>
    </row>
    <row r="73" spans="1:9" x14ac:dyDescent="0.2">
      <c r="A73" s="494"/>
      <c r="B73" s="27"/>
      <c r="C73" s="77"/>
      <c r="D73" s="23"/>
      <c r="E73" s="24"/>
      <c r="F73" s="24"/>
      <c r="G73" s="28"/>
      <c r="H73" s="26"/>
      <c r="I73" s="500"/>
    </row>
    <row r="74" spans="1:9" x14ac:dyDescent="0.2">
      <c r="A74" s="497"/>
      <c r="B74" s="31"/>
      <c r="C74" s="31"/>
      <c r="D74" s="9"/>
      <c r="E74" s="10"/>
      <c r="F74" s="10"/>
      <c r="G74" s="10"/>
      <c r="H74" s="11"/>
      <c r="I74" s="502"/>
    </row>
    <row r="75" spans="1:9" ht="31.15" customHeight="1" x14ac:dyDescent="0.2">
      <c r="A75" s="498"/>
      <c r="B75" s="616" t="s">
        <v>128</v>
      </c>
      <c r="C75" s="617"/>
      <c r="D75" s="617"/>
      <c r="E75" s="617"/>
      <c r="F75" s="618"/>
      <c r="G75" s="619">
        <f>SUM(H16+H28+H35+H39+H46+H61+H69)</f>
        <v>0</v>
      </c>
      <c r="H75" s="620"/>
      <c r="I75" s="503"/>
    </row>
    <row r="76" spans="1:9" x14ac:dyDescent="0.2">
      <c r="A76" s="499"/>
      <c r="B76" s="507"/>
      <c r="C76" s="505"/>
      <c r="D76" s="506"/>
      <c r="E76" s="506"/>
      <c r="F76" s="507"/>
      <c r="G76" s="508"/>
      <c r="H76" s="508"/>
      <c r="I76" s="504"/>
    </row>
  </sheetData>
  <mergeCells count="11">
    <mergeCell ref="B75:F75"/>
    <mergeCell ref="G75:H75"/>
    <mergeCell ref="B2:H5"/>
    <mergeCell ref="B6:H6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Q18"/>
  <sheetViews>
    <sheetView topLeftCell="A7" zoomScaleNormal="100" workbookViewId="0">
      <selection activeCell="C28" sqref="C28"/>
    </sheetView>
  </sheetViews>
  <sheetFormatPr defaultColWidth="11.42578125" defaultRowHeight="12.75" x14ac:dyDescent="0.2"/>
  <cols>
    <col min="1" max="1" width="2.7109375" style="36" customWidth="1"/>
    <col min="2" max="2" width="10.7109375" style="4" customWidth="1"/>
    <col min="3" max="3" width="73" style="4" customWidth="1"/>
    <col min="4" max="6" width="11.7109375" style="4" customWidth="1"/>
    <col min="7" max="7" width="15.7109375" style="4" customWidth="1"/>
    <col min="8" max="8" width="2.7109375" style="36" customWidth="1"/>
    <col min="9" max="9" width="7.7109375" style="4" customWidth="1"/>
    <col min="10" max="10" width="14.42578125" style="4" customWidth="1"/>
    <col min="11" max="11" width="2.7109375" style="36" customWidth="1"/>
    <col min="12" max="16384" width="11.42578125" style="4"/>
  </cols>
  <sheetData>
    <row r="1" spans="1:17" s="36" customFormat="1" ht="14.1" customHeight="1" x14ac:dyDescent="0.2">
      <c r="A1" s="509"/>
      <c r="B1" s="510"/>
      <c r="C1" s="510"/>
      <c r="D1" s="510"/>
      <c r="E1" s="510"/>
      <c r="F1" s="510"/>
      <c r="G1" s="510"/>
      <c r="H1" s="511"/>
      <c r="I1" s="509"/>
      <c r="J1" s="510"/>
      <c r="K1" s="511"/>
    </row>
    <row r="2" spans="1:17" s="6" customFormat="1" ht="12.75" customHeight="1" x14ac:dyDescent="0.2">
      <c r="A2" s="512"/>
      <c r="B2" s="621" t="s">
        <v>117</v>
      </c>
      <c r="C2" s="622"/>
      <c r="D2" s="622"/>
      <c r="E2" s="622"/>
      <c r="F2" s="622"/>
      <c r="G2" s="623"/>
      <c r="H2" s="518"/>
      <c r="I2" s="583"/>
      <c r="J2" s="652"/>
      <c r="K2" s="518"/>
      <c r="L2" s="3"/>
      <c r="M2" s="4"/>
      <c r="N2" s="4"/>
      <c r="O2" s="4"/>
      <c r="P2" s="4"/>
      <c r="Q2" s="5"/>
    </row>
    <row r="3" spans="1:17" s="6" customFormat="1" ht="12.75" customHeight="1" x14ac:dyDescent="0.2">
      <c r="A3" s="512"/>
      <c r="B3" s="624"/>
      <c r="C3" s="625"/>
      <c r="D3" s="625"/>
      <c r="E3" s="625"/>
      <c r="F3" s="625"/>
      <c r="G3" s="626"/>
      <c r="H3" s="518"/>
      <c r="I3" s="653"/>
      <c r="J3" s="654"/>
      <c r="K3" s="518"/>
      <c r="L3" s="3"/>
      <c r="M3" s="5"/>
      <c r="P3" s="4"/>
      <c r="Q3" s="5"/>
    </row>
    <row r="4" spans="1:17" s="6" customFormat="1" ht="12.75" customHeight="1" x14ac:dyDescent="0.2">
      <c r="A4" s="512"/>
      <c r="B4" s="624"/>
      <c r="C4" s="625"/>
      <c r="D4" s="625"/>
      <c r="E4" s="625"/>
      <c r="F4" s="625"/>
      <c r="G4" s="626"/>
      <c r="H4" s="518"/>
      <c r="I4" s="653"/>
      <c r="J4" s="654"/>
      <c r="K4" s="518"/>
      <c r="M4" s="5"/>
      <c r="N4" s="5"/>
      <c r="O4" s="4"/>
      <c r="P4" s="4"/>
      <c r="Q4" s="5"/>
    </row>
    <row r="5" spans="1:17" s="6" customFormat="1" ht="12.75" customHeight="1" x14ac:dyDescent="0.2">
      <c r="A5" s="512"/>
      <c r="B5" s="627"/>
      <c r="C5" s="628"/>
      <c r="D5" s="628"/>
      <c r="E5" s="628"/>
      <c r="F5" s="628"/>
      <c r="G5" s="673"/>
      <c r="H5" s="518"/>
      <c r="I5" s="653"/>
      <c r="J5" s="654"/>
      <c r="K5" s="518"/>
      <c r="M5" s="5"/>
      <c r="N5" s="5"/>
      <c r="O5" s="4"/>
      <c r="P5" s="4"/>
      <c r="Q5" s="5"/>
    </row>
    <row r="6" spans="1:17" s="6" customFormat="1" ht="24.6" customHeight="1" x14ac:dyDescent="0.2">
      <c r="A6" s="512"/>
      <c r="B6" s="538"/>
      <c r="C6" s="539"/>
      <c r="D6" s="539"/>
      <c r="E6" s="539"/>
      <c r="F6" s="547"/>
      <c r="G6" s="547"/>
      <c r="H6" s="548"/>
      <c r="I6" s="655"/>
      <c r="J6" s="654"/>
      <c r="K6" s="518"/>
      <c r="M6" s="5"/>
      <c r="N6" s="5"/>
      <c r="O6" s="4"/>
      <c r="P6" s="4"/>
      <c r="Q6" s="5"/>
    </row>
    <row r="7" spans="1:17" s="6" customFormat="1" ht="18.95" customHeight="1" x14ac:dyDescent="0.2">
      <c r="A7" s="512"/>
      <c r="B7" s="674" t="s">
        <v>143</v>
      </c>
      <c r="C7" s="675"/>
      <c r="D7" s="675"/>
      <c r="E7" s="675"/>
      <c r="F7" s="675"/>
      <c r="G7" s="676"/>
      <c r="H7" s="518"/>
      <c r="I7" s="656"/>
      <c r="J7" s="657"/>
      <c r="K7" s="518"/>
      <c r="O7" s="4"/>
      <c r="P7" s="4"/>
      <c r="Q7" s="5"/>
    </row>
    <row r="8" spans="1:17" s="6" customFormat="1" ht="39.950000000000003" customHeight="1" x14ac:dyDescent="0.2">
      <c r="A8" s="513"/>
      <c r="B8" s="37" t="s">
        <v>15</v>
      </c>
      <c r="C8" s="38" t="s">
        <v>0</v>
      </c>
      <c r="D8" s="39" t="s">
        <v>1</v>
      </c>
      <c r="E8" s="40" t="s">
        <v>12</v>
      </c>
      <c r="F8" s="41" t="s">
        <v>4</v>
      </c>
      <c r="G8" s="42" t="s">
        <v>2</v>
      </c>
      <c r="H8" s="519"/>
      <c r="I8" s="526"/>
      <c r="J8" s="527"/>
      <c r="K8" s="519"/>
      <c r="L8" s="7"/>
      <c r="M8" s="5"/>
      <c r="N8" s="5"/>
      <c r="O8" s="4"/>
      <c r="P8" s="4"/>
      <c r="Q8" s="5"/>
    </row>
    <row r="9" spans="1:17" s="6" customFormat="1" ht="3" customHeight="1" x14ac:dyDescent="0.2">
      <c r="A9" s="513"/>
      <c r="B9" s="570"/>
      <c r="C9" s="14"/>
      <c r="D9" s="15"/>
      <c r="E9" s="16"/>
      <c r="F9" s="17"/>
      <c r="G9" s="18"/>
      <c r="H9" s="519"/>
      <c r="I9" s="526"/>
      <c r="J9" s="528"/>
      <c r="K9" s="519"/>
      <c r="L9" s="7"/>
      <c r="M9" s="5"/>
      <c r="N9" s="5"/>
      <c r="O9" s="4"/>
      <c r="P9" s="4"/>
      <c r="Q9" s="5"/>
    </row>
    <row r="10" spans="1:17" s="8" customFormat="1" ht="24.95" customHeight="1" x14ac:dyDescent="0.2">
      <c r="A10" s="514"/>
      <c r="B10" s="571"/>
      <c r="C10" s="43"/>
      <c r="D10" s="43"/>
      <c r="E10" s="572"/>
      <c r="F10" s="43"/>
      <c r="G10" s="44"/>
      <c r="H10" s="515"/>
      <c r="I10" s="506"/>
      <c r="J10" s="506"/>
      <c r="K10" s="519"/>
      <c r="M10" s="4"/>
      <c r="N10" s="4"/>
    </row>
    <row r="11" spans="1:17" s="8" customFormat="1" ht="57.75" customHeight="1" x14ac:dyDescent="0.2">
      <c r="A11" s="514"/>
      <c r="B11" s="573" t="s">
        <v>156</v>
      </c>
      <c r="C11" s="574" t="s">
        <v>66</v>
      </c>
      <c r="D11" s="555">
        <v>2000</v>
      </c>
      <c r="E11" s="555" t="s">
        <v>67</v>
      </c>
      <c r="F11" s="575">
        <f>ExH!F11*ExA!K$12+ExH!F11</f>
        <v>0</v>
      </c>
      <c r="G11" s="576">
        <f>+F11*D11</f>
        <v>0</v>
      </c>
      <c r="H11" s="524"/>
      <c r="I11" s="658"/>
      <c r="J11" s="659"/>
      <c r="K11" s="520"/>
      <c r="M11" s="45"/>
      <c r="N11" s="45"/>
    </row>
    <row r="12" spans="1:17" s="8" customFormat="1" ht="66.75" customHeight="1" x14ac:dyDescent="0.2">
      <c r="A12" s="514"/>
      <c r="B12" s="573" t="s">
        <v>157</v>
      </c>
      <c r="C12" s="574" t="s">
        <v>69</v>
      </c>
      <c r="D12" s="555">
        <v>2000</v>
      </c>
      <c r="E12" s="555" t="s">
        <v>67</v>
      </c>
      <c r="F12" s="575">
        <f>ExH!F12*ExA!K$12+ExH!F12</f>
        <v>0</v>
      </c>
      <c r="G12" s="576">
        <f>+F12*D12</f>
        <v>0</v>
      </c>
      <c r="H12" s="519"/>
      <c r="I12" s="421"/>
      <c r="J12" s="422"/>
      <c r="K12" s="519"/>
      <c r="M12" s="4"/>
      <c r="N12" s="4"/>
    </row>
    <row r="13" spans="1:17" s="8" customFormat="1" ht="66.75" customHeight="1" x14ac:dyDescent="0.2">
      <c r="A13" s="514"/>
      <c r="B13" s="573" t="s">
        <v>158</v>
      </c>
      <c r="C13" s="574" t="s">
        <v>71</v>
      </c>
      <c r="D13" s="555">
        <v>2000</v>
      </c>
      <c r="E13" s="555" t="s">
        <v>67</v>
      </c>
      <c r="F13" s="575">
        <f>ExH!F13*ExA!K$12+ExH!F13</f>
        <v>0</v>
      </c>
      <c r="G13" s="576">
        <f>+F13*D13</f>
        <v>0</v>
      </c>
      <c r="H13" s="519"/>
      <c r="I13" s="596"/>
      <c r="J13" s="597"/>
      <c r="K13" s="519"/>
      <c r="M13" s="4"/>
      <c r="N13" s="4"/>
    </row>
    <row r="14" spans="1:17" s="8" customFormat="1" ht="88.9" customHeight="1" x14ac:dyDescent="0.2">
      <c r="A14" s="514"/>
      <c r="B14" s="573" t="s">
        <v>159</v>
      </c>
      <c r="C14" s="574" t="s">
        <v>73</v>
      </c>
      <c r="D14" s="555">
        <v>2000</v>
      </c>
      <c r="E14" s="577" t="s">
        <v>67</v>
      </c>
      <c r="F14" s="575">
        <f>ExH!F14*ExA!K$12+ExH!F14</f>
        <v>0</v>
      </c>
      <c r="G14" s="576">
        <f>F14*D14</f>
        <v>0</v>
      </c>
      <c r="H14" s="519"/>
      <c r="I14" s="421"/>
      <c r="J14" s="422"/>
      <c r="K14" s="519"/>
      <c r="M14" s="4"/>
      <c r="N14" s="4"/>
    </row>
    <row r="15" spans="1:17" ht="51.95" customHeight="1" x14ac:dyDescent="0.2">
      <c r="A15" s="515"/>
      <c r="B15" s="46"/>
      <c r="C15" s="9"/>
      <c r="D15" s="10"/>
      <c r="E15" s="10"/>
      <c r="F15" s="10"/>
      <c r="G15" s="11"/>
      <c r="H15" s="525"/>
      <c r="I15" s="172"/>
      <c r="J15" s="173"/>
      <c r="K15" s="521"/>
    </row>
    <row r="16" spans="1:17" s="12" customFormat="1" ht="34.15" customHeight="1" x14ac:dyDescent="0.2">
      <c r="A16" s="516"/>
      <c r="B16" s="639" t="s">
        <v>175</v>
      </c>
      <c r="C16" s="639"/>
      <c r="D16" s="639"/>
      <c r="E16" s="640"/>
      <c r="F16" s="641">
        <f>SUM(G11:G14)</f>
        <v>0</v>
      </c>
      <c r="G16" s="642"/>
      <c r="H16" s="522"/>
      <c r="I16" s="643"/>
      <c r="J16" s="644"/>
      <c r="K16" s="522"/>
    </row>
    <row r="17" spans="1:11" s="8" customFormat="1" x14ac:dyDescent="0.2">
      <c r="A17" s="517"/>
      <c r="B17" s="529"/>
      <c r="C17" s="530"/>
      <c r="D17" s="530"/>
      <c r="E17" s="531"/>
      <c r="F17" s="532"/>
      <c r="G17" s="508"/>
      <c r="H17" s="523"/>
      <c r="I17" s="533"/>
      <c r="J17" s="534"/>
      <c r="K17" s="523"/>
    </row>
    <row r="18" spans="1:11" x14ac:dyDescent="0.2">
      <c r="A18" s="4"/>
      <c r="B18" s="47"/>
      <c r="C18" s="48"/>
      <c r="D18" s="48"/>
      <c r="E18" s="48"/>
      <c r="F18" s="48"/>
      <c r="H18" s="4"/>
      <c r="K18" s="4"/>
    </row>
  </sheetData>
  <mergeCells count="8">
    <mergeCell ref="B16:E16"/>
    <mergeCell ref="F16:G16"/>
    <mergeCell ref="I16:J16"/>
    <mergeCell ref="B2:G5"/>
    <mergeCell ref="I2:J7"/>
    <mergeCell ref="B7:G7"/>
    <mergeCell ref="I11:J11"/>
    <mergeCell ref="I13:J13"/>
  </mergeCells>
  <conditionalFormatting sqref="I5:I7">
    <cfRule type="expression" dxfId="5" priority="5" stopIfTrue="1">
      <formula>AND(J5&gt;0)</formula>
    </cfRule>
  </conditionalFormatting>
  <conditionalFormatting sqref="J5:J7">
    <cfRule type="cellIs" dxfId="4" priority="6" stopIfTrue="1" operator="greaterThan">
      <formula>0</formula>
    </cfRule>
  </conditionalFormatting>
  <conditionalFormatting sqref="I5:I7">
    <cfRule type="expression" dxfId="3" priority="4" stopIfTrue="1">
      <formula>AND(J5&gt;0)</formula>
    </cfRule>
  </conditionalFormatting>
  <conditionalFormatting sqref="J5:J7">
    <cfRule type="cellIs" dxfId="2" priority="3" stopIfTrue="1" operator="greaterThan">
      <formula>0</formula>
    </cfRule>
  </conditionalFormatting>
  <conditionalFormatting sqref="I5:I7">
    <cfRule type="expression" dxfId="1" priority="2" stopIfTrue="1">
      <formula>AND(J5&gt;0)</formula>
    </cfRule>
  </conditionalFormatting>
  <conditionalFormatting sqref="J5:J7">
    <cfRule type="cellIs" dxfId="0" priority="1" stopIfTrue="1" operator="greaterThan">
      <formula>0</formula>
    </cfRule>
  </conditionalFormatting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11</vt:i4>
      </vt:variant>
    </vt:vector>
  </HeadingPairs>
  <TitlesOfParts>
    <vt:vector size="27" baseType="lpstr">
      <vt:lpstr>Cost Summary</vt:lpstr>
      <vt:lpstr>Base</vt:lpstr>
      <vt:lpstr>ExA</vt:lpstr>
      <vt:lpstr>ExB</vt:lpstr>
      <vt:lpstr>OY1</vt:lpstr>
      <vt:lpstr>ExC</vt:lpstr>
      <vt:lpstr>ExD</vt:lpstr>
      <vt:lpstr>OY2</vt:lpstr>
      <vt:lpstr>ExE</vt:lpstr>
      <vt:lpstr>ExF</vt:lpstr>
      <vt:lpstr>OY3</vt:lpstr>
      <vt:lpstr>ExG</vt:lpstr>
      <vt:lpstr>ExH</vt:lpstr>
      <vt:lpstr>OY4</vt:lpstr>
      <vt:lpstr>ExI</vt:lpstr>
      <vt:lpstr>ExJ</vt:lpstr>
      <vt:lpstr>Base!Print_Area</vt:lpstr>
      <vt:lpstr>'Cost Summary'!Print_Area</vt:lpstr>
      <vt:lpstr>ExA!Print_Area</vt:lpstr>
      <vt:lpstr>ExB!Print_Area</vt:lpstr>
      <vt:lpstr>ExE!Print_Area</vt:lpstr>
      <vt:lpstr>ExF!Print_Area</vt:lpstr>
      <vt:lpstr>ExG!Print_Area</vt:lpstr>
      <vt:lpstr>ExJ!Print_Area</vt:lpstr>
      <vt:lpstr>Base!Print_Titles</vt:lpstr>
      <vt:lpstr>ExA!Print_Titles</vt:lpstr>
      <vt:lpstr>ExB!Print_Titles</vt:lpstr>
    </vt:vector>
  </TitlesOfParts>
  <Company>NAVFAC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__-D-____-PriceProp</dc:title>
  <dc:subject>Supplies or Services and Prices/Costs</dc:subject>
  <dc:creator>Chuck Hower, NAVFAC Washington</dc:creator>
  <cp:keywords>OFFICIAL USE ONLY</cp:keywords>
  <dc:description>N40080-__-D-_____x000d_
_x000d_
Naval District Washington</dc:description>
  <cp:lastModifiedBy>Seaton, Wayne CTR NAVFAC Washington</cp:lastModifiedBy>
  <cp:lastPrinted>2014-03-10T17:38:20Z</cp:lastPrinted>
  <dcterms:created xsi:type="dcterms:W3CDTF">2004-02-05T14:16:54Z</dcterms:created>
  <dcterms:modified xsi:type="dcterms:W3CDTF">2019-08-21T14:44:01Z</dcterms:modified>
  <cp:category>Procurement Sensitive Data</cp:category>
</cp:coreProperties>
</file>