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saf-my.dps.mil/personal/theresa_younce_us_af_mil/Documents/a WIUK/DVES/FA855226RB001 RFP Attachments/"/>
    </mc:Choice>
  </mc:AlternateContent>
  <xr:revisionPtr revIDLastSave="158" documentId="8_{3FD4D44A-8817-4D84-8AF3-A9C42349C927}" xr6:coauthVersionLast="47" xr6:coauthVersionMax="47" xr10:uidLastSave="{5E45403D-21BA-46F8-816E-B1337B66CDC5}"/>
  <bookViews>
    <workbookView xWindow="-120" yWindow="-120" windowWidth="29040" windowHeight="15720" xr2:uid="{00000000-000D-0000-FFFF-FFFF00000000}"/>
  </bookViews>
  <sheets>
    <sheet name="Format D" sheetId="1" r:id="rId1"/>
    <sheet name="Format A CLIN 0001" sheetId="2" r:id="rId2"/>
    <sheet name="Format A CLIN 0002" sheetId="6" r:id="rId3"/>
    <sheet name="Format A CLIN 0003" sheetId="7" r:id="rId4"/>
    <sheet name="Format A CLIN 0004" sheetId="10" r:id="rId5"/>
    <sheet name="Format A CLIN 0005" sheetId="8" r:id="rId6"/>
    <sheet name="Format A CLIN 0006" sheetId="9" r:id="rId7"/>
    <sheet name="Format A CLIN 1001" sheetId="11" r:id="rId8"/>
    <sheet name="Format A CLIN 1004" sheetId="12" r:id="rId9"/>
    <sheet name="Format A CLIN 1005" sheetId="13" r:id="rId10"/>
    <sheet name="Format A CLIN 1006" sheetId="14" r:id="rId11"/>
    <sheet name="Format A CLIN 2003" sheetId="15" r:id="rId12"/>
    <sheet name="Format A CLIN 3003" sheetId="16" r:id="rId13"/>
    <sheet name="Format A CLIN 4003" sheetId="17" r:id="rId14"/>
    <sheet name="Format A CLIN 5001" sheetId="18" r:id="rId15"/>
    <sheet name="Format A CLIN 6001" sheetId="19" r:id="rId16"/>
    <sheet name="Format B" sheetId="3" r:id="rId17"/>
    <sheet name="Format C" sheetId="4" r:id="rId18"/>
    <sheet name="TEP example" sheetId="5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9" l="1"/>
  <c r="B48" i="19"/>
  <c r="H46" i="19"/>
  <c r="B46" i="19"/>
  <c r="M42" i="19"/>
  <c r="N42" i="19" s="1"/>
  <c r="J42" i="19"/>
  <c r="G42" i="19"/>
  <c r="D42" i="19"/>
  <c r="M41" i="19"/>
  <c r="J41" i="19"/>
  <c r="G41" i="19"/>
  <c r="D41" i="19"/>
  <c r="M40" i="19"/>
  <c r="N40" i="19" s="1"/>
  <c r="J40" i="19"/>
  <c r="G40" i="19"/>
  <c r="D40" i="19"/>
  <c r="M39" i="19"/>
  <c r="N39" i="19" s="1"/>
  <c r="J39" i="19"/>
  <c r="G39" i="19"/>
  <c r="D39" i="19"/>
  <c r="M34" i="19"/>
  <c r="J34" i="19"/>
  <c r="G34" i="19"/>
  <c r="D34" i="19"/>
  <c r="N31" i="19"/>
  <c r="M31" i="19"/>
  <c r="J31" i="19"/>
  <c r="G31" i="19"/>
  <c r="D31" i="19"/>
  <c r="N30" i="19"/>
  <c r="N29" i="19"/>
  <c r="N28" i="19"/>
  <c r="M24" i="19"/>
  <c r="N24" i="19" s="1"/>
  <c r="J24" i="19"/>
  <c r="G24" i="19"/>
  <c r="D24" i="19"/>
  <c r="M23" i="19"/>
  <c r="J23" i="19"/>
  <c r="G23" i="19"/>
  <c r="D23" i="19"/>
  <c r="M22" i="19"/>
  <c r="N22" i="19" s="1"/>
  <c r="J22" i="19"/>
  <c r="G22" i="19"/>
  <c r="D22" i="19"/>
  <c r="D25" i="19" s="1"/>
  <c r="K20" i="19"/>
  <c r="H20" i="19"/>
  <c r="E20" i="19"/>
  <c r="B20" i="19"/>
  <c r="M19" i="19"/>
  <c r="J19" i="19"/>
  <c r="G19" i="19"/>
  <c r="D19" i="19"/>
  <c r="N19" i="19" s="1"/>
  <c r="M18" i="19"/>
  <c r="J18" i="19"/>
  <c r="G18" i="19"/>
  <c r="D18" i="19"/>
  <c r="N17" i="19"/>
  <c r="M17" i="19"/>
  <c r="J17" i="19"/>
  <c r="G17" i="19"/>
  <c r="D17" i="19"/>
  <c r="M16" i="19"/>
  <c r="J16" i="19"/>
  <c r="G16" i="19"/>
  <c r="D16" i="19"/>
  <c r="N16" i="19" s="1"/>
  <c r="M15" i="19"/>
  <c r="N15" i="19" s="1"/>
  <c r="J15" i="19"/>
  <c r="G15" i="19"/>
  <c r="D15" i="19"/>
  <c r="M14" i="19"/>
  <c r="N14" i="19" s="1"/>
  <c r="J14" i="19"/>
  <c r="G14" i="19"/>
  <c r="D14" i="19"/>
  <c r="M13" i="19"/>
  <c r="N13" i="19" s="1"/>
  <c r="J13" i="19"/>
  <c r="G13" i="19"/>
  <c r="D13" i="19"/>
  <c r="M12" i="19"/>
  <c r="J12" i="19"/>
  <c r="G12" i="19"/>
  <c r="D12" i="19"/>
  <c r="M11" i="19"/>
  <c r="N11" i="19" s="1"/>
  <c r="J11" i="19"/>
  <c r="G11" i="19"/>
  <c r="D11" i="19"/>
  <c r="M10" i="19"/>
  <c r="N10" i="19" s="1"/>
  <c r="J10" i="19"/>
  <c r="G10" i="19"/>
  <c r="D10" i="19"/>
  <c r="M9" i="19"/>
  <c r="J9" i="19"/>
  <c r="G9" i="19"/>
  <c r="D9" i="19"/>
  <c r="M8" i="19"/>
  <c r="J8" i="19"/>
  <c r="G8" i="19"/>
  <c r="D8" i="19"/>
  <c r="H48" i="17"/>
  <c r="B48" i="17"/>
  <c r="H46" i="17"/>
  <c r="B46" i="17"/>
  <c r="M42" i="17"/>
  <c r="N42" i="17" s="1"/>
  <c r="J42" i="17"/>
  <c r="G42" i="17"/>
  <c r="D42" i="17"/>
  <c r="M41" i="17"/>
  <c r="N41" i="17" s="1"/>
  <c r="J41" i="17"/>
  <c r="G41" i="17"/>
  <c r="D41" i="17"/>
  <c r="M40" i="17"/>
  <c r="N40" i="17" s="1"/>
  <c r="J40" i="17"/>
  <c r="G40" i="17"/>
  <c r="D40" i="17"/>
  <c r="M39" i="17"/>
  <c r="M43" i="17" s="1"/>
  <c r="J39" i="17"/>
  <c r="J43" i="17" s="1"/>
  <c r="G39" i="17"/>
  <c r="G43" i="17" s="1"/>
  <c r="D39" i="17"/>
  <c r="D43" i="17" s="1"/>
  <c r="N34" i="17"/>
  <c r="M34" i="17"/>
  <c r="J34" i="17"/>
  <c r="G34" i="17"/>
  <c r="D34" i="17"/>
  <c r="M31" i="17"/>
  <c r="J31" i="17"/>
  <c r="G31" i="17"/>
  <c r="D31" i="17"/>
  <c r="N30" i="17"/>
  <c r="N29" i="17"/>
  <c r="N28" i="17"/>
  <c r="N31" i="17" s="1"/>
  <c r="M24" i="17"/>
  <c r="N24" i="17" s="1"/>
  <c r="J24" i="17"/>
  <c r="G24" i="17"/>
  <c r="D24" i="17"/>
  <c r="M23" i="17"/>
  <c r="N23" i="17" s="1"/>
  <c r="J23" i="17"/>
  <c r="G23" i="17"/>
  <c r="D23" i="17"/>
  <c r="D25" i="17" s="1"/>
  <c r="M22" i="17"/>
  <c r="N22" i="17" s="1"/>
  <c r="N25" i="17" s="1"/>
  <c r="J22" i="17"/>
  <c r="J25" i="17" s="1"/>
  <c r="G22" i="17"/>
  <c r="G25" i="17" s="1"/>
  <c r="D22" i="17"/>
  <c r="K20" i="17"/>
  <c r="H20" i="17"/>
  <c r="E20" i="17"/>
  <c r="B20" i="17"/>
  <c r="M19" i="17"/>
  <c r="N19" i="17" s="1"/>
  <c r="J19" i="17"/>
  <c r="G19" i="17"/>
  <c r="D19" i="17"/>
  <c r="M18" i="17"/>
  <c r="N18" i="17" s="1"/>
  <c r="J18" i="17"/>
  <c r="G18" i="17"/>
  <c r="D18" i="17"/>
  <c r="M17" i="17"/>
  <c r="N17" i="17" s="1"/>
  <c r="J17" i="17"/>
  <c r="G17" i="17"/>
  <c r="D17" i="17"/>
  <c r="M16" i="17"/>
  <c r="J16" i="17"/>
  <c r="N16" i="17" s="1"/>
  <c r="G16" i="17"/>
  <c r="D16" i="17"/>
  <c r="M15" i="17"/>
  <c r="J15" i="17"/>
  <c r="G15" i="17"/>
  <c r="D15" i="17"/>
  <c r="N15" i="17" s="1"/>
  <c r="N14" i="17"/>
  <c r="M14" i="17"/>
  <c r="J14" i="17"/>
  <c r="G14" i="17"/>
  <c r="G20" i="17" s="1"/>
  <c r="G32" i="17" s="1"/>
  <c r="G36" i="17" s="1"/>
  <c r="D14" i="17"/>
  <c r="M13" i="17"/>
  <c r="N13" i="17" s="1"/>
  <c r="J13" i="17"/>
  <c r="G13" i="17"/>
  <c r="D13" i="17"/>
  <c r="N12" i="17"/>
  <c r="M12" i="17"/>
  <c r="J12" i="17"/>
  <c r="G12" i="17"/>
  <c r="D12" i="17"/>
  <c r="M11" i="17"/>
  <c r="N11" i="17" s="1"/>
  <c r="J11" i="17"/>
  <c r="G11" i="17"/>
  <c r="D11" i="17"/>
  <c r="M10" i="17"/>
  <c r="N10" i="17" s="1"/>
  <c r="J10" i="17"/>
  <c r="G10" i="17"/>
  <c r="D10" i="17"/>
  <c r="D20" i="17" s="1"/>
  <c r="D32" i="17" s="1"/>
  <c r="D36" i="17" s="1"/>
  <c r="M9" i="17"/>
  <c r="N9" i="17" s="1"/>
  <c r="J9" i="17"/>
  <c r="G9" i="17"/>
  <c r="D9" i="17"/>
  <c r="M8" i="17"/>
  <c r="N8" i="17" s="1"/>
  <c r="J8" i="17"/>
  <c r="J20" i="17" s="1"/>
  <c r="J32" i="17" s="1"/>
  <c r="J36" i="17" s="1"/>
  <c r="G8" i="17"/>
  <c r="D8" i="17"/>
  <c r="H48" i="16"/>
  <c r="B48" i="16"/>
  <c r="H46" i="16"/>
  <c r="B46" i="16"/>
  <c r="M42" i="16"/>
  <c r="N42" i="16" s="1"/>
  <c r="J42" i="16"/>
  <c r="G42" i="16"/>
  <c r="D42" i="16"/>
  <c r="M41" i="16"/>
  <c r="N41" i="16" s="1"/>
  <c r="J41" i="16"/>
  <c r="G41" i="16"/>
  <c r="D41" i="16"/>
  <c r="M40" i="16"/>
  <c r="J40" i="16"/>
  <c r="G40" i="16"/>
  <c r="D40" i="16"/>
  <c r="N40" i="16" s="1"/>
  <c r="M39" i="16"/>
  <c r="M43" i="16" s="1"/>
  <c r="J39" i="16"/>
  <c r="J43" i="16" s="1"/>
  <c r="G39" i="16"/>
  <c r="G43" i="16" s="1"/>
  <c r="D39" i="16"/>
  <c r="D43" i="16" s="1"/>
  <c r="N34" i="16"/>
  <c r="M34" i="16"/>
  <c r="J34" i="16"/>
  <c r="G34" i="16"/>
  <c r="D34" i="16"/>
  <c r="N31" i="16"/>
  <c r="M31" i="16"/>
  <c r="J31" i="16"/>
  <c r="G31" i="16"/>
  <c r="D31" i="16"/>
  <c r="N30" i="16"/>
  <c r="N29" i="16"/>
  <c r="N28" i="16"/>
  <c r="M24" i="16"/>
  <c r="N24" i="16" s="1"/>
  <c r="J24" i="16"/>
  <c r="G24" i="16"/>
  <c r="G25" i="16" s="1"/>
  <c r="D24" i="16"/>
  <c r="M23" i="16"/>
  <c r="N23" i="16" s="1"/>
  <c r="J23" i="16"/>
  <c r="G23" i="16"/>
  <c r="D23" i="16"/>
  <c r="M22" i="16"/>
  <c r="M25" i="16" s="1"/>
  <c r="J22" i="16"/>
  <c r="J25" i="16" s="1"/>
  <c r="G22" i="16"/>
  <c r="D22" i="16"/>
  <c r="N22" i="16" s="1"/>
  <c r="N25" i="16" s="1"/>
  <c r="K20" i="16"/>
  <c r="H20" i="16"/>
  <c r="E20" i="16"/>
  <c r="B20" i="16"/>
  <c r="M19" i="16"/>
  <c r="N19" i="16" s="1"/>
  <c r="J19" i="16"/>
  <c r="G19" i="16"/>
  <c r="D19" i="16"/>
  <c r="M18" i="16"/>
  <c r="N18" i="16" s="1"/>
  <c r="J18" i="16"/>
  <c r="G18" i="16"/>
  <c r="D18" i="16"/>
  <c r="M17" i="16"/>
  <c r="N17" i="16" s="1"/>
  <c r="J17" i="16"/>
  <c r="G17" i="16"/>
  <c r="D17" i="16"/>
  <c r="M16" i="16"/>
  <c r="J16" i="16"/>
  <c r="N16" i="16" s="1"/>
  <c r="G16" i="16"/>
  <c r="D16" i="16"/>
  <c r="M15" i="16"/>
  <c r="N15" i="16" s="1"/>
  <c r="J15" i="16"/>
  <c r="G15" i="16"/>
  <c r="D15" i="16"/>
  <c r="N14" i="16"/>
  <c r="M14" i="16"/>
  <c r="J14" i="16"/>
  <c r="G14" i="16"/>
  <c r="D14" i="16"/>
  <c r="M13" i="16"/>
  <c r="J13" i="16"/>
  <c r="G13" i="16"/>
  <c r="N13" i="16" s="1"/>
  <c r="D13" i="16"/>
  <c r="M12" i="16"/>
  <c r="N12" i="16" s="1"/>
  <c r="J12" i="16"/>
  <c r="G12" i="16"/>
  <c r="D12" i="16"/>
  <c r="M11" i="16"/>
  <c r="M20" i="16" s="1"/>
  <c r="M32" i="16" s="1"/>
  <c r="J11" i="16"/>
  <c r="G11" i="16"/>
  <c r="D11" i="16"/>
  <c r="M10" i="16"/>
  <c r="N10" i="16" s="1"/>
  <c r="J10" i="16"/>
  <c r="G10" i="16"/>
  <c r="D10" i="16"/>
  <c r="M9" i="16"/>
  <c r="J9" i="16"/>
  <c r="G9" i="16"/>
  <c r="D9" i="16"/>
  <c r="N9" i="16" s="1"/>
  <c r="M8" i="16"/>
  <c r="N8" i="16" s="1"/>
  <c r="J8" i="16"/>
  <c r="J20" i="16" s="1"/>
  <c r="J32" i="16" s="1"/>
  <c r="J36" i="16" s="1"/>
  <c r="G8" i="16"/>
  <c r="G20" i="16" s="1"/>
  <c r="G32" i="16" s="1"/>
  <c r="G36" i="16" s="1"/>
  <c r="D8" i="16"/>
  <c r="D20" i="16" s="1"/>
  <c r="H48" i="15"/>
  <c r="B48" i="15"/>
  <c r="H46" i="15"/>
  <c r="B46" i="15"/>
  <c r="M42" i="15"/>
  <c r="N42" i="15" s="1"/>
  <c r="J42" i="15"/>
  <c r="G42" i="15"/>
  <c r="D42" i="15"/>
  <c r="M41" i="15"/>
  <c r="N41" i="15" s="1"/>
  <c r="J41" i="15"/>
  <c r="G41" i="15"/>
  <c r="D41" i="15"/>
  <c r="N40" i="15"/>
  <c r="M40" i="15"/>
  <c r="M43" i="15" s="1"/>
  <c r="J40" i="15"/>
  <c r="J43" i="15" s="1"/>
  <c r="G40" i="15"/>
  <c r="D40" i="15"/>
  <c r="M39" i="15"/>
  <c r="J39" i="15"/>
  <c r="G39" i="15"/>
  <c r="G43" i="15" s="1"/>
  <c r="D39" i="15"/>
  <c r="D43" i="15" s="1"/>
  <c r="N34" i="15"/>
  <c r="M34" i="15"/>
  <c r="J34" i="15"/>
  <c r="G34" i="15"/>
  <c r="D34" i="15"/>
  <c r="M31" i="15"/>
  <c r="J31" i="15"/>
  <c r="G31" i="15"/>
  <c r="D31" i="15"/>
  <c r="N30" i="15"/>
  <c r="N29" i="15"/>
  <c r="N28" i="15"/>
  <c r="N31" i="15" s="1"/>
  <c r="M24" i="15"/>
  <c r="N24" i="15" s="1"/>
  <c r="J24" i="15"/>
  <c r="G24" i="15"/>
  <c r="D24" i="15"/>
  <c r="M23" i="15"/>
  <c r="N23" i="15" s="1"/>
  <c r="J23" i="15"/>
  <c r="G23" i="15"/>
  <c r="D23" i="15"/>
  <c r="N22" i="15"/>
  <c r="M22" i="15"/>
  <c r="M25" i="15" s="1"/>
  <c r="J22" i="15"/>
  <c r="J25" i="15" s="1"/>
  <c r="G22" i="15"/>
  <c r="G25" i="15" s="1"/>
  <c r="D22" i="15"/>
  <c r="D25" i="15" s="1"/>
  <c r="K20" i="15"/>
  <c r="H20" i="15"/>
  <c r="E20" i="15"/>
  <c r="B20" i="15"/>
  <c r="M19" i="15"/>
  <c r="N19" i="15" s="1"/>
  <c r="J19" i="15"/>
  <c r="G19" i="15"/>
  <c r="D19" i="15"/>
  <c r="N18" i="15"/>
  <c r="M18" i="15"/>
  <c r="J18" i="15"/>
  <c r="G18" i="15"/>
  <c r="D18" i="15"/>
  <c r="M17" i="15"/>
  <c r="J17" i="15"/>
  <c r="N17" i="15" s="1"/>
  <c r="G17" i="15"/>
  <c r="D17" i="15"/>
  <c r="M16" i="15"/>
  <c r="N16" i="15" s="1"/>
  <c r="J16" i="15"/>
  <c r="G16" i="15"/>
  <c r="D16" i="15"/>
  <c r="N15" i="15"/>
  <c r="M15" i="15"/>
  <c r="J15" i="15"/>
  <c r="G15" i="15"/>
  <c r="D15" i="15"/>
  <c r="M14" i="15"/>
  <c r="N14" i="15" s="1"/>
  <c r="J14" i="15"/>
  <c r="G14" i="15"/>
  <c r="D14" i="15"/>
  <c r="M13" i="15"/>
  <c r="N13" i="15" s="1"/>
  <c r="J13" i="15"/>
  <c r="G13" i="15"/>
  <c r="D13" i="15"/>
  <c r="N12" i="15"/>
  <c r="M12" i="15"/>
  <c r="J12" i="15"/>
  <c r="G12" i="15"/>
  <c r="D12" i="15"/>
  <c r="M11" i="15"/>
  <c r="N11" i="15" s="1"/>
  <c r="J11" i="15"/>
  <c r="G11" i="15"/>
  <c r="D11" i="15"/>
  <c r="M10" i="15"/>
  <c r="N10" i="15" s="1"/>
  <c r="J10" i="15"/>
  <c r="G10" i="15"/>
  <c r="G20" i="15" s="1"/>
  <c r="D10" i="15"/>
  <c r="D20" i="15" s="1"/>
  <c r="N9" i="15"/>
  <c r="M9" i="15"/>
  <c r="J9" i="15"/>
  <c r="J20" i="15" s="1"/>
  <c r="G9" i="15"/>
  <c r="D9" i="15"/>
  <c r="M8" i="15"/>
  <c r="M20" i="15" s="1"/>
  <c r="M32" i="15" s="1"/>
  <c r="J8" i="15"/>
  <c r="G8" i="15"/>
  <c r="N8" i="15" s="1"/>
  <c r="D8" i="15"/>
  <c r="H48" i="12"/>
  <c r="B48" i="12"/>
  <c r="H46" i="12"/>
  <c r="B46" i="12"/>
  <c r="M42" i="12"/>
  <c r="N42" i="12" s="1"/>
  <c r="J42" i="12"/>
  <c r="G42" i="12"/>
  <c r="D42" i="12"/>
  <c r="M41" i="12"/>
  <c r="N41" i="12" s="1"/>
  <c r="J41" i="12"/>
  <c r="G41" i="12"/>
  <c r="D41" i="12"/>
  <c r="M40" i="12"/>
  <c r="N40" i="12" s="1"/>
  <c r="J40" i="12"/>
  <c r="G40" i="12"/>
  <c r="D40" i="12"/>
  <c r="M39" i="12"/>
  <c r="J39" i="12"/>
  <c r="J43" i="12" s="1"/>
  <c r="G39" i="12"/>
  <c r="G43" i="12" s="1"/>
  <c r="D39" i="12"/>
  <c r="D43" i="12" s="1"/>
  <c r="M34" i="12"/>
  <c r="N34" i="12" s="1"/>
  <c r="J34" i="12"/>
  <c r="G34" i="12"/>
  <c r="D34" i="12"/>
  <c r="M31" i="12"/>
  <c r="J31" i="12"/>
  <c r="G31" i="12"/>
  <c r="D31" i="12"/>
  <c r="N30" i="12"/>
  <c r="N29" i="12"/>
  <c r="N28" i="12"/>
  <c r="N31" i="12" s="1"/>
  <c r="M24" i="12"/>
  <c r="N24" i="12" s="1"/>
  <c r="J24" i="12"/>
  <c r="G24" i="12"/>
  <c r="D24" i="12"/>
  <c r="M23" i="12"/>
  <c r="N23" i="12" s="1"/>
  <c r="J23" i="12"/>
  <c r="G23" i="12"/>
  <c r="D23" i="12"/>
  <c r="M22" i="12"/>
  <c r="N22" i="12" s="1"/>
  <c r="J22" i="12"/>
  <c r="J25" i="12" s="1"/>
  <c r="G22" i="12"/>
  <c r="G25" i="12" s="1"/>
  <c r="D22" i="12"/>
  <c r="D25" i="12" s="1"/>
  <c r="K20" i="12"/>
  <c r="H20" i="12"/>
  <c r="E20" i="12"/>
  <c r="B20" i="12"/>
  <c r="M19" i="12"/>
  <c r="J19" i="12"/>
  <c r="N19" i="12" s="1"/>
  <c r="G19" i="12"/>
  <c r="D19" i="12"/>
  <c r="M18" i="12"/>
  <c r="N18" i="12" s="1"/>
  <c r="J18" i="12"/>
  <c r="G18" i="12"/>
  <c r="D18" i="12"/>
  <c r="N17" i="12"/>
  <c r="M17" i="12"/>
  <c r="J17" i="12"/>
  <c r="G17" i="12"/>
  <c r="D17" i="12"/>
  <c r="M16" i="12"/>
  <c r="N16" i="12" s="1"/>
  <c r="J16" i="12"/>
  <c r="G16" i="12"/>
  <c r="D16" i="12"/>
  <c r="N15" i="12"/>
  <c r="M15" i="12"/>
  <c r="J15" i="12"/>
  <c r="G15" i="12"/>
  <c r="D15" i="12"/>
  <c r="M14" i="12"/>
  <c r="N14" i="12" s="1"/>
  <c r="J14" i="12"/>
  <c r="G14" i="12"/>
  <c r="D14" i="12"/>
  <c r="M13" i="12"/>
  <c r="J13" i="12"/>
  <c r="N13" i="12" s="1"/>
  <c r="G13" i="12"/>
  <c r="D13" i="12"/>
  <c r="N12" i="12"/>
  <c r="M12" i="12"/>
  <c r="J12" i="12"/>
  <c r="G12" i="12"/>
  <c r="D12" i="12"/>
  <c r="M11" i="12"/>
  <c r="N11" i="12" s="1"/>
  <c r="J11" i="12"/>
  <c r="G11" i="12"/>
  <c r="D11" i="12"/>
  <c r="M10" i="12"/>
  <c r="N10" i="12" s="1"/>
  <c r="J10" i="12"/>
  <c r="G10" i="12"/>
  <c r="D10" i="12"/>
  <c r="D20" i="12" s="1"/>
  <c r="M9" i="12"/>
  <c r="N9" i="12" s="1"/>
  <c r="J9" i="12"/>
  <c r="G9" i="12"/>
  <c r="D9" i="12"/>
  <c r="M8" i="12"/>
  <c r="N8" i="12" s="1"/>
  <c r="J8" i="12"/>
  <c r="G8" i="12"/>
  <c r="G20" i="12" s="1"/>
  <c r="G32" i="12" s="1"/>
  <c r="G36" i="12" s="1"/>
  <c r="D8" i="12"/>
  <c r="H48" i="18"/>
  <c r="B48" i="18"/>
  <c r="H46" i="18"/>
  <c r="B46" i="18"/>
  <c r="M42" i="18"/>
  <c r="N42" i="18" s="1"/>
  <c r="J42" i="18"/>
  <c r="G42" i="18"/>
  <c r="D42" i="18"/>
  <c r="M41" i="18"/>
  <c r="J41" i="18"/>
  <c r="N41" i="18" s="1"/>
  <c r="G41" i="18"/>
  <c r="D41" i="18"/>
  <c r="M40" i="18"/>
  <c r="N40" i="18" s="1"/>
  <c r="J40" i="18"/>
  <c r="G40" i="18"/>
  <c r="D40" i="18"/>
  <c r="M39" i="18"/>
  <c r="M43" i="18" s="1"/>
  <c r="J39" i="18"/>
  <c r="J43" i="18" s="1"/>
  <c r="G39" i="18"/>
  <c r="G43" i="18" s="1"/>
  <c r="D39" i="18"/>
  <c r="D43" i="18" s="1"/>
  <c r="M34" i="18"/>
  <c r="J34" i="18"/>
  <c r="N34" i="18" s="1"/>
  <c r="G34" i="18"/>
  <c r="D34" i="18"/>
  <c r="N31" i="18"/>
  <c r="M31" i="18"/>
  <c r="J31" i="18"/>
  <c r="G31" i="18"/>
  <c r="D31" i="18"/>
  <c r="N30" i="18"/>
  <c r="N29" i="18"/>
  <c r="N28" i="18"/>
  <c r="D25" i="18"/>
  <c r="M24" i="18"/>
  <c r="M25" i="18" s="1"/>
  <c r="J24" i="18"/>
  <c r="G24" i="18"/>
  <c r="D24" i="18"/>
  <c r="M23" i="18"/>
  <c r="N23" i="18" s="1"/>
  <c r="J23" i="18"/>
  <c r="G23" i="18"/>
  <c r="D23" i="18"/>
  <c r="M22" i="18"/>
  <c r="N22" i="18" s="1"/>
  <c r="J22" i="18"/>
  <c r="J25" i="18" s="1"/>
  <c r="G22" i="18"/>
  <c r="G25" i="18" s="1"/>
  <c r="D22" i="18"/>
  <c r="K20" i="18"/>
  <c r="H20" i="18"/>
  <c r="E20" i="18"/>
  <c r="B20" i="18"/>
  <c r="M19" i="18"/>
  <c r="N19" i="18" s="1"/>
  <c r="J19" i="18"/>
  <c r="G19" i="18"/>
  <c r="D19" i="18"/>
  <c r="M18" i="18"/>
  <c r="N18" i="18" s="1"/>
  <c r="J18" i="18"/>
  <c r="G18" i="18"/>
  <c r="D18" i="18"/>
  <c r="M17" i="18"/>
  <c r="N17" i="18" s="1"/>
  <c r="J17" i="18"/>
  <c r="G17" i="18"/>
  <c r="D17" i="18"/>
  <c r="M16" i="18"/>
  <c r="J16" i="18"/>
  <c r="N16" i="18" s="1"/>
  <c r="G16" i="18"/>
  <c r="D16" i="18"/>
  <c r="M15" i="18"/>
  <c r="J15" i="18"/>
  <c r="G15" i="18"/>
  <c r="N15" i="18" s="1"/>
  <c r="D15" i="18"/>
  <c r="M14" i="18"/>
  <c r="N14" i="18" s="1"/>
  <c r="J14" i="18"/>
  <c r="G14" i="18"/>
  <c r="D14" i="18"/>
  <c r="M13" i="18"/>
  <c r="N13" i="18" s="1"/>
  <c r="J13" i="18"/>
  <c r="G13" i="18"/>
  <c r="D13" i="18"/>
  <c r="M12" i="18"/>
  <c r="N12" i="18" s="1"/>
  <c r="J12" i="18"/>
  <c r="G12" i="18"/>
  <c r="D12" i="18"/>
  <c r="M11" i="18"/>
  <c r="N11" i="18" s="1"/>
  <c r="J11" i="18"/>
  <c r="J20" i="18" s="1"/>
  <c r="J32" i="18" s="1"/>
  <c r="J36" i="18" s="1"/>
  <c r="G11" i="18"/>
  <c r="D11" i="18"/>
  <c r="M10" i="18"/>
  <c r="N10" i="18" s="1"/>
  <c r="J10" i="18"/>
  <c r="G10" i="18"/>
  <c r="D10" i="18"/>
  <c r="M9" i="18"/>
  <c r="N9" i="18" s="1"/>
  <c r="J9" i="18"/>
  <c r="G9" i="18"/>
  <c r="D9" i="18"/>
  <c r="M8" i="18"/>
  <c r="M20" i="18" s="1"/>
  <c r="J8" i="18"/>
  <c r="G8" i="18"/>
  <c r="G20" i="18" s="1"/>
  <c r="G32" i="18" s="1"/>
  <c r="G36" i="18" s="1"/>
  <c r="D8" i="18"/>
  <c r="D20" i="18" s="1"/>
  <c r="D32" i="18" s="1"/>
  <c r="D36" i="18" s="1"/>
  <c r="H48" i="14"/>
  <c r="B48" i="14"/>
  <c r="H46" i="14"/>
  <c r="B46" i="14"/>
  <c r="M42" i="14"/>
  <c r="N42" i="14" s="1"/>
  <c r="J42" i="14"/>
  <c r="G42" i="14"/>
  <c r="D42" i="14"/>
  <c r="M41" i="14"/>
  <c r="N41" i="14" s="1"/>
  <c r="J41" i="14"/>
  <c r="G41" i="14"/>
  <c r="D41" i="14"/>
  <c r="M40" i="14"/>
  <c r="N40" i="14" s="1"/>
  <c r="J40" i="14"/>
  <c r="G40" i="14"/>
  <c r="D40" i="14"/>
  <c r="M39" i="14"/>
  <c r="N39" i="14" s="1"/>
  <c r="N43" i="14" s="1"/>
  <c r="J39" i="14"/>
  <c r="J43" i="14" s="1"/>
  <c r="G39" i="14"/>
  <c r="G43" i="14" s="1"/>
  <c r="D39" i="14"/>
  <c r="D43" i="14" s="1"/>
  <c r="M34" i="14"/>
  <c r="N34" i="14" s="1"/>
  <c r="J34" i="14"/>
  <c r="G34" i="14"/>
  <c r="D34" i="14"/>
  <c r="N31" i="14"/>
  <c r="M31" i="14"/>
  <c r="J31" i="14"/>
  <c r="G31" i="14"/>
  <c r="D31" i="14"/>
  <c r="N30" i="14"/>
  <c r="N29" i="14"/>
  <c r="N28" i="14"/>
  <c r="D25" i="14"/>
  <c r="M24" i="14"/>
  <c r="M25" i="14" s="1"/>
  <c r="J24" i="14"/>
  <c r="J25" i="14" s="1"/>
  <c r="G24" i="14"/>
  <c r="G25" i="14" s="1"/>
  <c r="D24" i="14"/>
  <c r="M23" i="14"/>
  <c r="N23" i="14" s="1"/>
  <c r="J23" i="14"/>
  <c r="G23" i="14"/>
  <c r="D23" i="14"/>
  <c r="M22" i="14"/>
  <c r="N22" i="14" s="1"/>
  <c r="J22" i="14"/>
  <c r="G22" i="14"/>
  <c r="D22" i="14"/>
  <c r="K20" i="14"/>
  <c r="H20" i="14"/>
  <c r="E20" i="14"/>
  <c r="B20" i="14"/>
  <c r="M19" i="14"/>
  <c r="N19" i="14" s="1"/>
  <c r="J19" i="14"/>
  <c r="G19" i="14"/>
  <c r="D19" i="14"/>
  <c r="M18" i="14"/>
  <c r="N18" i="14" s="1"/>
  <c r="J18" i="14"/>
  <c r="G18" i="14"/>
  <c r="D18" i="14"/>
  <c r="M17" i="14"/>
  <c r="N17" i="14" s="1"/>
  <c r="J17" i="14"/>
  <c r="G17" i="14"/>
  <c r="D17" i="14"/>
  <c r="M16" i="14"/>
  <c r="N16" i="14" s="1"/>
  <c r="J16" i="14"/>
  <c r="G16" i="14"/>
  <c r="D16" i="14"/>
  <c r="M15" i="14"/>
  <c r="N15" i="14" s="1"/>
  <c r="J15" i="14"/>
  <c r="G15" i="14"/>
  <c r="D15" i="14"/>
  <c r="M14" i="14"/>
  <c r="N14" i="14" s="1"/>
  <c r="J14" i="14"/>
  <c r="G14" i="14"/>
  <c r="D14" i="14"/>
  <c r="M13" i="14"/>
  <c r="J13" i="14"/>
  <c r="G13" i="14"/>
  <c r="D13" i="14"/>
  <c r="N13" i="14" s="1"/>
  <c r="M12" i="14"/>
  <c r="N12" i="14" s="1"/>
  <c r="J12" i="14"/>
  <c r="G12" i="14"/>
  <c r="D12" i="14"/>
  <c r="M11" i="14"/>
  <c r="N11" i="14" s="1"/>
  <c r="J11" i="14"/>
  <c r="J20" i="14" s="1"/>
  <c r="J32" i="14" s="1"/>
  <c r="J36" i="14" s="1"/>
  <c r="G11" i="14"/>
  <c r="D11" i="14"/>
  <c r="M10" i="14"/>
  <c r="N10" i="14" s="1"/>
  <c r="J10" i="14"/>
  <c r="G10" i="14"/>
  <c r="D10" i="14"/>
  <c r="M9" i="14"/>
  <c r="N9" i="14" s="1"/>
  <c r="J9" i="14"/>
  <c r="G9" i="14"/>
  <c r="D9" i="14"/>
  <c r="M8" i="14"/>
  <c r="M20" i="14" s="1"/>
  <c r="J8" i="14"/>
  <c r="G8" i="14"/>
  <c r="G20" i="14" s="1"/>
  <c r="G32" i="14" s="1"/>
  <c r="G36" i="14" s="1"/>
  <c r="D8" i="14"/>
  <c r="D20" i="14" s="1"/>
  <c r="D32" i="14" s="1"/>
  <c r="D36" i="14" s="1"/>
  <c r="H48" i="13"/>
  <c r="B48" i="13"/>
  <c r="H46" i="13"/>
  <c r="B46" i="13"/>
  <c r="M42" i="13"/>
  <c r="J42" i="13"/>
  <c r="N42" i="13" s="1"/>
  <c r="G42" i="13"/>
  <c r="D42" i="13"/>
  <c r="M41" i="13"/>
  <c r="J41" i="13"/>
  <c r="N41" i="13" s="1"/>
  <c r="G41" i="13"/>
  <c r="D41" i="13"/>
  <c r="M40" i="13"/>
  <c r="N40" i="13" s="1"/>
  <c r="J40" i="13"/>
  <c r="G40" i="13"/>
  <c r="D40" i="13"/>
  <c r="M39" i="13"/>
  <c r="N39" i="13" s="1"/>
  <c r="N43" i="13" s="1"/>
  <c r="J39" i="13"/>
  <c r="J43" i="13" s="1"/>
  <c r="G39" i="13"/>
  <c r="G43" i="13" s="1"/>
  <c r="D39" i="13"/>
  <c r="D43" i="13" s="1"/>
  <c r="M34" i="13"/>
  <c r="N34" i="13" s="1"/>
  <c r="J34" i="13"/>
  <c r="G34" i="13"/>
  <c r="D34" i="13"/>
  <c r="N31" i="13"/>
  <c r="M31" i="13"/>
  <c r="J31" i="13"/>
  <c r="G31" i="13"/>
  <c r="D31" i="13"/>
  <c r="N30" i="13"/>
  <c r="N29" i="13"/>
  <c r="N28" i="13"/>
  <c r="D25" i="13"/>
  <c r="M24" i="13"/>
  <c r="N24" i="13" s="1"/>
  <c r="J24" i="13"/>
  <c r="J25" i="13" s="1"/>
  <c r="G24" i="13"/>
  <c r="G25" i="13" s="1"/>
  <c r="D24" i="13"/>
  <c r="M23" i="13"/>
  <c r="N23" i="13" s="1"/>
  <c r="J23" i="13"/>
  <c r="G23" i="13"/>
  <c r="D23" i="13"/>
  <c r="M22" i="13"/>
  <c r="N22" i="13" s="1"/>
  <c r="J22" i="13"/>
  <c r="G22" i="13"/>
  <c r="D22" i="13"/>
  <c r="K20" i="13"/>
  <c r="H20" i="13"/>
  <c r="E20" i="13"/>
  <c r="B20" i="13"/>
  <c r="M19" i="13"/>
  <c r="N19" i="13" s="1"/>
  <c r="J19" i="13"/>
  <c r="G19" i="13"/>
  <c r="D19" i="13"/>
  <c r="M18" i="13"/>
  <c r="N18" i="13" s="1"/>
  <c r="J18" i="13"/>
  <c r="G18" i="13"/>
  <c r="D18" i="13"/>
  <c r="M17" i="13"/>
  <c r="N17" i="13" s="1"/>
  <c r="J17" i="13"/>
  <c r="G17" i="13"/>
  <c r="D17" i="13"/>
  <c r="M16" i="13"/>
  <c r="J16" i="13"/>
  <c r="N16" i="13" s="1"/>
  <c r="G16" i="13"/>
  <c r="D16" i="13"/>
  <c r="M15" i="13"/>
  <c r="N15" i="13" s="1"/>
  <c r="J15" i="13"/>
  <c r="G15" i="13"/>
  <c r="D15" i="13"/>
  <c r="M14" i="13"/>
  <c r="N14" i="13" s="1"/>
  <c r="J14" i="13"/>
  <c r="G14" i="13"/>
  <c r="D14" i="13"/>
  <c r="N13" i="13"/>
  <c r="M13" i="13"/>
  <c r="J13" i="13"/>
  <c r="G13" i="13"/>
  <c r="D13" i="13"/>
  <c r="M12" i="13"/>
  <c r="J12" i="13"/>
  <c r="N12" i="13" s="1"/>
  <c r="G12" i="13"/>
  <c r="D12" i="13"/>
  <c r="M11" i="13"/>
  <c r="N11" i="13" s="1"/>
  <c r="J11" i="13"/>
  <c r="J20" i="13" s="1"/>
  <c r="J32" i="13" s="1"/>
  <c r="J36" i="13" s="1"/>
  <c r="G11" i="13"/>
  <c r="D11" i="13"/>
  <c r="M10" i="13"/>
  <c r="N10" i="13" s="1"/>
  <c r="J10" i="13"/>
  <c r="G10" i="13"/>
  <c r="D10" i="13"/>
  <c r="M9" i="13"/>
  <c r="N9" i="13" s="1"/>
  <c r="J9" i="13"/>
  <c r="G9" i="13"/>
  <c r="D9" i="13"/>
  <c r="M8" i="13"/>
  <c r="M20" i="13" s="1"/>
  <c r="J8" i="13"/>
  <c r="G8" i="13"/>
  <c r="G20" i="13" s="1"/>
  <c r="G32" i="13" s="1"/>
  <c r="G36" i="13" s="1"/>
  <c r="D8" i="13"/>
  <c r="D20" i="13" s="1"/>
  <c r="D32" i="13" s="1"/>
  <c r="D36" i="13" s="1"/>
  <c r="H48" i="11"/>
  <c r="B48" i="11"/>
  <c r="H46" i="11"/>
  <c r="B46" i="11"/>
  <c r="M42" i="11"/>
  <c r="N42" i="11" s="1"/>
  <c r="J42" i="11"/>
  <c r="G42" i="11"/>
  <c r="D42" i="11"/>
  <c r="M41" i="11"/>
  <c r="N41" i="11" s="1"/>
  <c r="J41" i="11"/>
  <c r="G41" i="11"/>
  <c r="D41" i="11"/>
  <c r="N40" i="11"/>
  <c r="M40" i="11"/>
  <c r="J40" i="11"/>
  <c r="G40" i="11"/>
  <c r="D40" i="11"/>
  <c r="M39" i="11"/>
  <c r="M43" i="11" s="1"/>
  <c r="J39" i="11"/>
  <c r="J43" i="11" s="1"/>
  <c r="G39" i="11"/>
  <c r="G43" i="11" s="1"/>
  <c r="D39" i="11"/>
  <c r="D43" i="11" s="1"/>
  <c r="M34" i="11"/>
  <c r="N34" i="11" s="1"/>
  <c r="J34" i="11"/>
  <c r="G34" i="11"/>
  <c r="D34" i="11"/>
  <c r="M31" i="11"/>
  <c r="J31" i="11"/>
  <c r="G31" i="11"/>
  <c r="D31" i="11"/>
  <c r="N30" i="11"/>
  <c r="N29" i="11"/>
  <c r="N28" i="11"/>
  <c r="N31" i="11" s="1"/>
  <c r="M24" i="11"/>
  <c r="N24" i="11" s="1"/>
  <c r="J24" i="11"/>
  <c r="G24" i="11"/>
  <c r="D24" i="11"/>
  <c r="M23" i="11"/>
  <c r="N23" i="11" s="1"/>
  <c r="J23" i="11"/>
  <c r="G23" i="11"/>
  <c r="G25" i="11" s="1"/>
  <c r="D23" i="11"/>
  <c r="N22" i="11"/>
  <c r="M22" i="11"/>
  <c r="M25" i="11" s="1"/>
  <c r="J22" i="11"/>
  <c r="J25" i="11" s="1"/>
  <c r="G22" i="11"/>
  <c r="D22" i="11"/>
  <c r="D25" i="11" s="1"/>
  <c r="K20" i="11"/>
  <c r="H20" i="11"/>
  <c r="E20" i="11"/>
  <c r="B20" i="11"/>
  <c r="M19" i="11"/>
  <c r="N19" i="11" s="1"/>
  <c r="J19" i="11"/>
  <c r="G19" i="11"/>
  <c r="D19" i="11"/>
  <c r="M18" i="11"/>
  <c r="N18" i="11" s="1"/>
  <c r="J18" i="11"/>
  <c r="G18" i="11"/>
  <c r="D18" i="11"/>
  <c r="M17" i="11"/>
  <c r="N17" i="11" s="1"/>
  <c r="J17" i="11"/>
  <c r="G17" i="11"/>
  <c r="D17" i="11"/>
  <c r="M16" i="11"/>
  <c r="N16" i="11" s="1"/>
  <c r="J16" i="11"/>
  <c r="G16" i="11"/>
  <c r="D16" i="11"/>
  <c r="M15" i="11"/>
  <c r="J15" i="11"/>
  <c r="N15" i="11" s="1"/>
  <c r="G15" i="11"/>
  <c r="D15" i="11"/>
  <c r="M14" i="11"/>
  <c r="J14" i="11"/>
  <c r="N14" i="11" s="1"/>
  <c r="G14" i="11"/>
  <c r="D14" i="11"/>
  <c r="M13" i="11"/>
  <c r="N13" i="11" s="1"/>
  <c r="J13" i="11"/>
  <c r="G13" i="11"/>
  <c r="D13" i="11"/>
  <c r="M12" i="11"/>
  <c r="N12" i="11" s="1"/>
  <c r="J12" i="11"/>
  <c r="G12" i="11"/>
  <c r="D12" i="11"/>
  <c r="M11" i="11"/>
  <c r="N11" i="11" s="1"/>
  <c r="J11" i="11"/>
  <c r="G11" i="11"/>
  <c r="D11" i="11"/>
  <c r="M10" i="11"/>
  <c r="N10" i="11" s="1"/>
  <c r="J10" i="11"/>
  <c r="G10" i="11"/>
  <c r="G20" i="11" s="1"/>
  <c r="D10" i="11"/>
  <c r="D20" i="11" s="1"/>
  <c r="N9" i="11"/>
  <c r="M9" i="11"/>
  <c r="J9" i="11"/>
  <c r="G9" i="11"/>
  <c r="D9" i="11"/>
  <c r="M8" i="11"/>
  <c r="N8" i="11" s="1"/>
  <c r="J8" i="11"/>
  <c r="J20" i="11" s="1"/>
  <c r="J32" i="11" s="1"/>
  <c r="J36" i="11" s="1"/>
  <c r="G8" i="11"/>
  <c r="D8" i="11"/>
  <c r="H66" i="1"/>
  <c r="H63" i="1"/>
  <c r="H60" i="1"/>
  <c r="H54" i="1"/>
  <c r="H51" i="1"/>
  <c r="H50" i="1"/>
  <c r="H49" i="1"/>
  <c r="H46" i="1"/>
  <c r="H43" i="1"/>
  <c r="H42" i="1"/>
  <c r="H41" i="1"/>
  <c r="H38" i="1"/>
  <c r="H30" i="1"/>
  <c r="H19" i="1"/>
  <c r="H35" i="1"/>
  <c r="H34" i="1"/>
  <c r="H33" i="1"/>
  <c r="H25" i="1"/>
  <c r="H26" i="1"/>
  <c r="H27" i="1"/>
  <c r="F25" i="1"/>
  <c r="H23" i="1"/>
  <c r="H24" i="1"/>
  <c r="H16" i="1"/>
  <c r="F27" i="1"/>
  <c r="F26" i="1"/>
  <c r="F22" i="1"/>
  <c r="F14" i="1"/>
  <c r="F13" i="1"/>
  <c r="F11" i="1"/>
  <c r="N23" i="19" l="1"/>
  <c r="N41" i="19"/>
  <c r="N43" i="19" s="1"/>
  <c r="J25" i="19"/>
  <c r="N25" i="19"/>
  <c r="D20" i="19"/>
  <c r="D32" i="19" s="1"/>
  <c r="D36" i="19" s="1"/>
  <c r="N8" i="19"/>
  <c r="D43" i="19"/>
  <c r="N12" i="19"/>
  <c r="G43" i="19"/>
  <c r="M43" i="19"/>
  <c r="G20" i="19"/>
  <c r="J43" i="19"/>
  <c r="J20" i="19"/>
  <c r="J32" i="19" s="1"/>
  <c r="J36" i="19" s="1"/>
  <c r="M25" i="19"/>
  <c r="N34" i="19"/>
  <c r="N9" i="19"/>
  <c r="N20" i="19" s="1"/>
  <c r="N18" i="19"/>
  <c r="G25" i="19"/>
  <c r="D45" i="19"/>
  <c r="B47" i="19"/>
  <c r="D47" i="19" s="1"/>
  <c r="M20" i="19"/>
  <c r="J45" i="17"/>
  <c r="H47" i="17"/>
  <c r="J47" i="17" s="1"/>
  <c r="N20" i="17"/>
  <c r="D45" i="17"/>
  <c r="B47" i="17"/>
  <c r="D47" i="17" s="1"/>
  <c r="G45" i="17"/>
  <c r="E47" i="17"/>
  <c r="G47" i="17" s="1"/>
  <c r="M20" i="17"/>
  <c r="M32" i="17" s="1"/>
  <c r="N39" i="17"/>
  <c r="N43" i="17" s="1"/>
  <c r="M25" i="17"/>
  <c r="N20" i="16"/>
  <c r="J45" i="16"/>
  <c r="H47" i="16"/>
  <c r="J47" i="16" s="1"/>
  <c r="M36" i="16"/>
  <c r="E47" i="16"/>
  <c r="G47" i="16" s="1"/>
  <c r="G45" i="16"/>
  <c r="G50" i="16" s="1"/>
  <c r="D25" i="16"/>
  <c r="D32" i="16" s="1"/>
  <c r="N39" i="16"/>
  <c r="N43" i="16" s="1"/>
  <c r="N11" i="16"/>
  <c r="J32" i="15"/>
  <c r="J36" i="15" s="1"/>
  <c r="G32" i="15"/>
  <c r="G36" i="15" s="1"/>
  <c r="N25" i="15"/>
  <c r="N32" i="15"/>
  <c r="N36" i="15" s="1"/>
  <c r="N45" i="15" s="1"/>
  <c r="M36" i="15"/>
  <c r="D32" i="15"/>
  <c r="D36" i="15" s="1"/>
  <c r="N20" i="15"/>
  <c r="N39" i="15"/>
  <c r="N43" i="15" s="1"/>
  <c r="N20" i="12"/>
  <c r="D32" i="12"/>
  <c r="D36" i="12" s="1"/>
  <c r="N25" i="12"/>
  <c r="G45" i="12"/>
  <c r="E47" i="12"/>
  <c r="G47" i="12" s="1"/>
  <c r="M20" i="12"/>
  <c r="J20" i="12"/>
  <c r="J32" i="12" s="1"/>
  <c r="J36" i="12" s="1"/>
  <c r="N39" i="12"/>
  <c r="N43" i="12" s="1"/>
  <c r="M25" i="12"/>
  <c r="M43" i="12"/>
  <c r="E47" i="18"/>
  <c r="G47" i="18" s="1"/>
  <c r="G45" i="18"/>
  <c r="M32" i="18"/>
  <c r="D45" i="18"/>
  <c r="B47" i="18"/>
  <c r="D47" i="18" s="1"/>
  <c r="J45" i="18"/>
  <c r="H47" i="18"/>
  <c r="J47" i="18" s="1"/>
  <c r="N39" i="18"/>
  <c r="N43" i="18" s="1"/>
  <c r="N24" i="18"/>
  <c r="N25" i="18" s="1"/>
  <c r="N8" i="18"/>
  <c r="N20" i="18" s="1"/>
  <c r="M32" i="14"/>
  <c r="G45" i="14"/>
  <c r="E47" i="14"/>
  <c r="G47" i="14" s="1"/>
  <c r="D45" i="14"/>
  <c r="B47" i="14"/>
  <c r="D47" i="14" s="1"/>
  <c r="J45" i="14"/>
  <c r="H47" i="14"/>
  <c r="J47" i="14" s="1"/>
  <c r="N8" i="14"/>
  <c r="N20" i="14" s="1"/>
  <c r="N24" i="14"/>
  <c r="N25" i="14" s="1"/>
  <c r="M43" i="14"/>
  <c r="M32" i="13"/>
  <c r="E47" i="13"/>
  <c r="G47" i="13" s="1"/>
  <c r="G45" i="13"/>
  <c r="G50" i="13" s="1"/>
  <c r="D45" i="13"/>
  <c r="B47" i="13"/>
  <c r="D47" i="13" s="1"/>
  <c r="N25" i="13"/>
  <c r="H47" i="13"/>
  <c r="J47" i="13" s="1"/>
  <c r="J45" i="13"/>
  <c r="N8" i="13"/>
  <c r="N20" i="13" s="1"/>
  <c r="M25" i="13"/>
  <c r="M43" i="13"/>
  <c r="J45" i="11"/>
  <c r="H47" i="11"/>
  <c r="J47" i="11" s="1"/>
  <c r="N25" i="11"/>
  <c r="G32" i="11"/>
  <c r="G36" i="11" s="1"/>
  <c r="N20" i="11"/>
  <c r="D32" i="11"/>
  <c r="D36" i="11" s="1"/>
  <c r="M20" i="11"/>
  <c r="M32" i="11" s="1"/>
  <c r="N39" i="11"/>
  <c r="N43" i="11" s="1"/>
  <c r="M16" i="10"/>
  <c r="M17" i="10" s="1"/>
  <c r="J16" i="10"/>
  <c r="J17" i="10" s="1"/>
  <c r="G16" i="10"/>
  <c r="G17" i="10" s="1"/>
  <c r="D16" i="10"/>
  <c r="D17" i="10" s="1"/>
  <c r="M11" i="10"/>
  <c r="N11" i="10" s="1"/>
  <c r="J11" i="10"/>
  <c r="G11" i="10"/>
  <c r="D11" i="10"/>
  <c r="D9" i="10"/>
  <c r="D13" i="10" s="1"/>
  <c r="M8" i="10"/>
  <c r="N8" i="10" s="1"/>
  <c r="J8" i="10"/>
  <c r="J9" i="10" s="1"/>
  <c r="J13" i="10" s="1"/>
  <c r="G8" i="10"/>
  <c r="G9" i="10" s="1"/>
  <c r="D8" i="10"/>
  <c r="N7" i="10"/>
  <c r="N9" i="10" s="1"/>
  <c r="M8" i="2"/>
  <c r="M9" i="2"/>
  <c r="M20" i="2" s="1"/>
  <c r="M32" i="2" s="1"/>
  <c r="M36" i="2" s="1"/>
  <c r="M10" i="2"/>
  <c r="M11" i="2"/>
  <c r="M12" i="2"/>
  <c r="M13" i="2"/>
  <c r="M14" i="2"/>
  <c r="M15" i="2"/>
  <c r="M16" i="2"/>
  <c r="M17" i="2"/>
  <c r="M18" i="2"/>
  <c r="M19" i="2"/>
  <c r="K20" i="2"/>
  <c r="M22" i="2"/>
  <c r="M23" i="2"/>
  <c r="M25" i="2" s="1"/>
  <c r="M24" i="2"/>
  <c r="M31" i="2"/>
  <c r="M34" i="2"/>
  <c r="M39" i="2"/>
  <c r="M40" i="2"/>
  <c r="M41" i="2"/>
  <c r="M42" i="2"/>
  <c r="M43" i="2"/>
  <c r="G32" i="19" l="1"/>
  <c r="G36" i="19" s="1"/>
  <c r="M32" i="19"/>
  <c r="M36" i="19"/>
  <c r="N32" i="19"/>
  <c r="N36" i="19" s="1"/>
  <c r="N45" i="19" s="1"/>
  <c r="J45" i="19"/>
  <c r="H47" i="19"/>
  <c r="J47" i="19" s="1"/>
  <c r="D50" i="19"/>
  <c r="J50" i="17"/>
  <c r="M36" i="17"/>
  <c r="N32" i="17"/>
  <c r="N36" i="17" s="1"/>
  <c r="N45" i="17" s="1"/>
  <c r="G50" i="17"/>
  <c r="D50" i="17"/>
  <c r="D36" i="16"/>
  <c r="N32" i="16"/>
  <c r="N36" i="16" s="1"/>
  <c r="N45" i="16" s="1"/>
  <c r="J50" i="16"/>
  <c r="M45" i="16"/>
  <c r="K47" i="16"/>
  <c r="M47" i="16" s="1"/>
  <c r="D45" i="15"/>
  <c r="D50" i="15" s="1"/>
  <c r="B47" i="15"/>
  <c r="D47" i="15" s="1"/>
  <c r="K47" i="15"/>
  <c r="M47" i="15" s="1"/>
  <c r="N47" i="15" s="1"/>
  <c r="N50" i="15" s="1"/>
  <c r="M45" i="15"/>
  <c r="G45" i="15"/>
  <c r="G50" i="15" s="1"/>
  <c r="E47" i="15"/>
  <c r="G47" i="15" s="1"/>
  <c r="H47" i="15"/>
  <c r="J47" i="15" s="1"/>
  <c r="J45" i="15"/>
  <c r="J50" i="15" s="1"/>
  <c r="J45" i="12"/>
  <c r="H47" i="12"/>
  <c r="J47" i="12" s="1"/>
  <c r="M32" i="12"/>
  <c r="G50" i="12"/>
  <c r="D45" i="12"/>
  <c r="B47" i="12"/>
  <c r="D47" i="12" s="1"/>
  <c r="M36" i="18"/>
  <c r="N32" i="18"/>
  <c r="N36" i="18" s="1"/>
  <c r="N45" i="18" s="1"/>
  <c r="G50" i="18"/>
  <c r="J50" i="18"/>
  <c r="D50" i="18"/>
  <c r="D50" i="14"/>
  <c r="J50" i="14"/>
  <c r="G50" i="14"/>
  <c r="M36" i="14"/>
  <c r="N32" i="14"/>
  <c r="N36" i="14" s="1"/>
  <c r="N45" i="14" s="1"/>
  <c r="J50" i="13"/>
  <c r="M36" i="13"/>
  <c r="N32" i="13"/>
  <c r="N36" i="13" s="1"/>
  <c r="N45" i="13" s="1"/>
  <c r="D50" i="13"/>
  <c r="J50" i="11"/>
  <c r="G45" i="11"/>
  <c r="E47" i="11"/>
  <c r="G47" i="11" s="1"/>
  <c r="M36" i="11"/>
  <c r="N32" i="11"/>
  <c r="N36" i="11" s="1"/>
  <c r="N45" i="11" s="1"/>
  <c r="D45" i="11"/>
  <c r="B47" i="11"/>
  <c r="D47" i="11" s="1"/>
  <c r="N13" i="10"/>
  <c r="N19" i="10" s="1"/>
  <c r="G13" i="10"/>
  <c r="J19" i="10"/>
  <c r="H21" i="10"/>
  <c r="J21" i="10" s="1"/>
  <c r="D19" i="10"/>
  <c r="B21" i="10"/>
  <c r="D21" i="10" s="1"/>
  <c r="M9" i="10"/>
  <c r="M13" i="10" s="1"/>
  <c r="N16" i="10"/>
  <c r="N17" i="10" s="1"/>
  <c r="K47" i="2"/>
  <c r="M47" i="2" s="1"/>
  <c r="M45" i="2"/>
  <c r="M50" i="2" s="1"/>
  <c r="G45" i="19" l="1"/>
  <c r="E47" i="19"/>
  <c r="G47" i="19" s="1"/>
  <c r="J50" i="19"/>
  <c r="M45" i="19"/>
  <c r="K47" i="19"/>
  <c r="M47" i="19" s="1"/>
  <c r="N47" i="19" s="1"/>
  <c r="N50" i="19" s="1"/>
  <c r="M45" i="17"/>
  <c r="K47" i="17"/>
  <c r="M47" i="17" s="1"/>
  <c r="N47" i="17" s="1"/>
  <c r="N50" i="17" s="1"/>
  <c r="D45" i="16"/>
  <c r="D50" i="16" s="1"/>
  <c r="B47" i="16"/>
  <c r="D47" i="16" s="1"/>
  <c r="N47" i="16"/>
  <c r="M50" i="16"/>
  <c r="N50" i="16"/>
  <c r="M50" i="15"/>
  <c r="D50" i="12"/>
  <c r="M36" i="12"/>
  <c r="N32" i="12"/>
  <c r="N36" i="12" s="1"/>
  <c r="N45" i="12" s="1"/>
  <c r="J50" i="12"/>
  <c r="M45" i="18"/>
  <c r="M50" i="18" s="1"/>
  <c r="K47" i="18"/>
  <c r="M47" i="18" s="1"/>
  <c r="N47" i="18" s="1"/>
  <c r="N50" i="18" s="1"/>
  <c r="M45" i="14"/>
  <c r="K47" i="14"/>
  <c r="M47" i="14" s="1"/>
  <c r="N47" i="14" s="1"/>
  <c r="N50" i="14" s="1"/>
  <c r="M45" i="13"/>
  <c r="K47" i="13"/>
  <c r="M47" i="13" s="1"/>
  <c r="N47" i="13" s="1"/>
  <c r="N50" i="13"/>
  <c r="M45" i="11"/>
  <c r="K47" i="11"/>
  <c r="M47" i="11" s="1"/>
  <c r="N47" i="11" s="1"/>
  <c r="N50" i="11" s="1"/>
  <c r="G50" i="11"/>
  <c r="D50" i="11"/>
  <c r="K21" i="10"/>
  <c r="M21" i="10" s="1"/>
  <c r="M19" i="10"/>
  <c r="M24" i="10" s="1"/>
  <c r="D24" i="10"/>
  <c r="J24" i="10"/>
  <c r="G19" i="10"/>
  <c r="E21" i="10"/>
  <c r="G21" i="10" s="1"/>
  <c r="G50" i="19" l="1"/>
  <c r="M50" i="19"/>
  <c r="M50" i="17"/>
  <c r="N50" i="12"/>
  <c r="M45" i="12"/>
  <c r="K47" i="12"/>
  <c r="M47" i="12" s="1"/>
  <c r="N47" i="12" s="1"/>
  <c r="M50" i="14"/>
  <c r="M50" i="13"/>
  <c r="M50" i="11"/>
  <c r="G24" i="10"/>
  <c r="N21" i="10"/>
  <c r="N24" i="10" s="1"/>
  <c r="M50" i="12" l="1"/>
  <c r="H22" i="1"/>
  <c r="H11" i="1"/>
  <c r="H8" i="1"/>
  <c r="H9" i="1"/>
  <c r="M17" i="7" l="1"/>
  <c r="J17" i="7"/>
  <c r="G17" i="7"/>
  <c r="D17" i="7"/>
  <c r="M16" i="7"/>
  <c r="N16" i="7" s="1"/>
  <c r="N17" i="7" s="1"/>
  <c r="J16" i="7"/>
  <c r="G16" i="7"/>
  <c r="D16" i="7"/>
  <c r="M11" i="7"/>
  <c r="N11" i="7" s="1"/>
  <c r="J11" i="7"/>
  <c r="G11" i="7"/>
  <c r="D11" i="7"/>
  <c r="M9" i="7"/>
  <c r="M13" i="7" s="1"/>
  <c r="M8" i="7"/>
  <c r="J8" i="7"/>
  <c r="J9" i="7" s="1"/>
  <c r="J13" i="7" s="1"/>
  <c r="G8" i="7"/>
  <c r="G9" i="7" s="1"/>
  <c r="G13" i="7" s="1"/>
  <c r="D8" i="7"/>
  <c r="D9" i="7" s="1"/>
  <c r="D13" i="7" s="1"/>
  <c r="N7" i="7"/>
  <c r="G17" i="6"/>
  <c r="N7" i="6"/>
  <c r="M8" i="6"/>
  <c r="N8" i="6" s="1"/>
  <c r="N9" i="6" s="1"/>
  <c r="M9" i="6"/>
  <c r="J9" i="6"/>
  <c r="D9" i="6"/>
  <c r="D8" i="6"/>
  <c r="J8" i="6"/>
  <c r="J11" i="6"/>
  <c r="J13" i="6" s="1"/>
  <c r="J16" i="6"/>
  <c r="J17" i="6"/>
  <c r="D16" i="6"/>
  <c r="D11" i="6"/>
  <c r="M16" i="6"/>
  <c r="N16" i="6" s="1"/>
  <c r="G16" i="6"/>
  <c r="M11" i="6"/>
  <c r="M13" i="6" s="1"/>
  <c r="K21" i="6" s="1"/>
  <c r="M21" i="6" s="1"/>
  <c r="G11" i="6"/>
  <c r="G13" i="6" s="1"/>
  <c r="G8" i="6"/>
  <c r="G9" i="6" s="1"/>
  <c r="H21" i="6" l="1"/>
  <c r="J21" i="6" s="1"/>
  <c r="J19" i="6"/>
  <c r="J24" i="6" s="1"/>
  <c r="G19" i="6"/>
  <c r="E21" i="6"/>
  <c r="G21" i="6" s="1"/>
  <c r="G24" i="6" s="1"/>
  <c r="N8" i="7"/>
  <c r="N9" i="7" s="1"/>
  <c r="N11" i="6"/>
  <c r="N13" i="6" s="1"/>
  <c r="H21" i="7"/>
  <c r="J21" i="7" s="1"/>
  <c r="J19" i="7"/>
  <c r="J24" i="7" s="1"/>
  <c r="K21" i="7"/>
  <c r="M21" i="7" s="1"/>
  <c r="M19" i="7"/>
  <c r="M24" i="7" s="1"/>
  <c r="D19" i="7"/>
  <c r="B21" i="7"/>
  <c r="D21" i="7" s="1"/>
  <c r="N13" i="7"/>
  <c r="N19" i="7" s="1"/>
  <c r="G19" i="7"/>
  <c r="E21" i="7"/>
  <c r="G21" i="7" s="1"/>
  <c r="N21" i="6"/>
  <c r="D17" i="6"/>
  <c r="M17" i="6"/>
  <c r="D13" i="6"/>
  <c r="B21" i="6" s="1"/>
  <c r="D21" i="6" s="1"/>
  <c r="G24" i="7" l="1"/>
  <c r="D24" i="7"/>
  <c r="N21" i="7"/>
  <c r="N24" i="7" s="1"/>
  <c r="N17" i="6"/>
  <c r="M19" i="6"/>
  <c r="M24" i="6" s="1"/>
  <c r="D19" i="6"/>
  <c r="D24" i="6" s="1"/>
  <c r="N19" i="6" l="1"/>
  <c r="N24" i="6" s="1"/>
  <c r="H48" i="9" l="1"/>
  <c r="B48" i="9"/>
  <c r="H46" i="9"/>
  <c r="B46" i="9"/>
  <c r="M42" i="9"/>
  <c r="J42" i="9"/>
  <c r="G42" i="9"/>
  <c r="D42" i="9"/>
  <c r="M41" i="9"/>
  <c r="J41" i="9"/>
  <c r="G41" i="9"/>
  <c r="D41" i="9"/>
  <c r="M40" i="9"/>
  <c r="J40" i="9"/>
  <c r="G40" i="9"/>
  <c r="D40" i="9"/>
  <c r="M39" i="9"/>
  <c r="M43" i="9" s="1"/>
  <c r="J39" i="9"/>
  <c r="J43" i="9" s="1"/>
  <c r="G39" i="9"/>
  <c r="G43" i="9" s="1"/>
  <c r="D39" i="9"/>
  <c r="D43" i="9" s="1"/>
  <c r="M34" i="9"/>
  <c r="J34" i="9"/>
  <c r="G34" i="9"/>
  <c r="D34" i="9"/>
  <c r="M31" i="9"/>
  <c r="J31" i="9"/>
  <c r="G31" i="9"/>
  <c r="D31" i="9"/>
  <c r="N30" i="9"/>
  <c r="N29" i="9"/>
  <c r="N28" i="9"/>
  <c r="N31" i="9" s="1"/>
  <c r="M24" i="9"/>
  <c r="J24" i="9"/>
  <c r="G24" i="9"/>
  <c r="D24" i="9"/>
  <c r="M23" i="9"/>
  <c r="J23" i="9"/>
  <c r="G23" i="9"/>
  <c r="D23" i="9"/>
  <c r="M22" i="9"/>
  <c r="J22" i="9"/>
  <c r="G22" i="9"/>
  <c r="D22" i="9"/>
  <c r="K20" i="9"/>
  <c r="H20" i="9"/>
  <c r="E20" i="9"/>
  <c r="B20" i="9"/>
  <c r="M19" i="9"/>
  <c r="J19" i="9"/>
  <c r="G19" i="9"/>
  <c r="D19" i="9"/>
  <c r="M18" i="9"/>
  <c r="J18" i="9"/>
  <c r="G18" i="9"/>
  <c r="D18" i="9"/>
  <c r="M17" i="9"/>
  <c r="J17" i="9"/>
  <c r="G17" i="9"/>
  <c r="D17" i="9"/>
  <c r="M16" i="9"/>
  <c r="J16" i="9"/>
  <c r="G16" i="9"/>
  <c r="D16" i="9"/>
  <c r="M15" i="9"/>
  <c r="J15" i="9"/>
  <c r="G15" i="9"/>
  <c r="D15" i="9"/>
  <c r="M14" i="9"/>
  <c r="J14" i="9"/>
  <c r="G14" i="9"/>
  <c r="D14" i="9"/>
  <c r="M13" i="9"/>
  <c r="J13" i="9"/>
  <c r="G13" i="9"/>
  <c r="D13" i="9"/>
  <c r="M12" i="9"/>
  <c r="N12" i="9" s="1"/>
  <c r="J12" i="9"/>
  <c r="G12" i="9"/>
  <c r="D12" i="9"/>
  <c r="M11" i="9"/>
  <c r="J11" i="9"/>
  <c r="J20" i="9" s="1"/>
  <c r="G11" i="9"/>
  <c r="D11" i="9"/>
  <c r="M10" i="9"/>
  <c r="J10" i="9"/>
  <c r="G10" i="9"/>
  <c r="D10" i="9"/>
  <c r="M9" i="9"/>
  <c r="J9" i="9"/>
  <c r="G9" i="9"/>
  <c r="D9" i="9"/>
  <c r="M8" i="9"/>
  <c r="J8" i="9"/>
  <c r="G8" i="9"/>
  <c r="D8" i="9"/>
  <c r="H48" i="8"/>
  <c r="B48" i="8"/>
  <c r="H46" i="8"/>
  <c r="B46" i="8"/>
  <c r="M42" i="8"/>
  <c r="J42" i="8"/>
  <c r="G42" i="8"/>
  <c r="D42" i="8"/>
  <c r="M41" i="8"/>
  <c r="J41" i="8"/>
  <c r="G41" i="8"/>
  <c r="D41" i="8"/>
  <c r="N41" i="8" s="1"/>
  <c r="M40" i="8"/>
  <c r="J40" i="8"/>
  <c r="G40" i="8"/>
  <c r="D40" i="8"/>
  <c r="M39" i="8"/>
  <c r="J39" i="8"/>
  <c r="J43" i="8" s="1"/>
  <c r="G39" i="8"/>
  <c r="D39" i="8"/>
  <c r="M34" i="8"/>
  <c r="J34" i="8"/>
  <c r="G34" i="8"/>
  <c r="D34" i="8"/>
  <c r="M31" i="8"/>
  <c r="J31" i="8"/>
  <c r="G31" i="8"/>
  <c r="D31" i="8"/>
  <c r="N30" i="8"/>
  <c r="N29" i="8"/>
  <c r="N28" i="8"/>
  <c r="N31" i="8" s="1"/>
  <c r="M25" i="8"/>
  <c r="J25" i="8"/>
  <c r="M24" i="8"/>
  <c r="N24" i="8" s="1"/>
  <c r="J24" i="8"/>
  <c r="G24" i="8"/>
  <c r="D24" i="8"/>
  <c r="M23" i="8"/>
  <c r="N23" i="8" s="1"/>
  <c r="J23" i="8"/>
  <c r="G23" i="8"/>
  <c r="D23" i="8"/>
  <c r="M22" i="8"/>
  <c r="J22" i="8"/>
  <c r="G22" i="8"/>
  <c r="G25" i="8" s="1"/>
  <c r="D22" i="8"/>
  <c r="D25" i="8" s="1"/>
  <c r="K20" i="8"/>
  <c r="H20" i="8"/>
  <c r="E20" i="8"/>
  <c r="B20" i="8"/>
  <c r="M19" i="8"/>
  <c r="J19" i="8"/>
  <c r="G19" i="8"/>
  <c r="D19" i="8"/>
  <c r="M18" i="8"/>
  <c r="N18" i="8" s="1"/>
  <c r="J18" i="8"/>
  <c r="G18" i="8"/>
  <c r="D18" i="8"/>
  <c r="M17" i="8"/>
  <c r="J17" i="8"/>
  <c r="N17" i="8" s="1"/>
  <c r="G17" i="8"/>
  <c r="D17" i="8"/>
  <c r="M16" i="8"/>
  <c r="N16" i="8" s="1"/>
  <c r="J16" i="8"/>
  <c r="G16" i="8"/>
  <c r="D16" i="8"/>
  <c r="M15" i="8"/>
  <c r="J15" i="8"/>
  <c r="G15" i="8"/>
  <c r="D15" i="8"/>
  <c r="M14" i="8"/>
  <c r="N14" i="8" s="1"/>
  <c r="J14" i="8"/>
  <c r="G14" i="8"/>
  <c r="D14" i="8"/>
  <c r="M13" i="8"/>
  <c r="N13" i="8" s="1"/>
  <c r="J13" i="8"/>
  <c r="G13" i="8"/>
  <c r="D13" i="8"/>
  <c r="M12" i="8"/>
  <c r="N12" i="8" s="1"/>
  <c r="J12" i="8"/>
  <c r="G12" i="8"/>
  <c r="D12" i="8"/>
  <c r="M11" i="8"/>
  <c r="J11" i="8"/>
  <c r="G11" i="8"/>
  <c r="D11" i="8"/>
  <c r="M10" i="8"/>
  <c r="N10" i="8" s="1"/>
  <c r="J10" i="8"/>
  <c r="G10" i="8"/>
  <c r="D10" i="8"/>
  <c r="M9" i="8"/>
  <c r="J9" i="8"/>
  <c r="G9" i="8"/>
  <c r="D9" i="8"/>
  <c r="M8" i="8"/>
  <c r="N8" i="8" s="1"/>
  <c r="J8" i="8"/>
  <c r="G8" i="8"/>
  <c r="D8" i="8"/>
  <c r="D8" i="2"/>
  <c r="B20" i="2"/>
  <c r="D39" i="2"/>
  <c r="N29" i="2"/>
  <c r="N30" i="2"/>
  <c r="N28" i="2"/>
  <c r="H57" i="1"/>
  <c r="H14" i="1"/>
  <c r="H13" i="1"/>
  <c r="N40" i="8" l="1"/>
  <c r="N19" i="9"/>
  <c r="N9" i="9"/>
  <c r="N11" i="8"/>
  <c r="N34" i="8"/>
  <c r="N13" i="9"/>
  <c r="N17" i="9"/>
  <c r="M25" i="9"/>
  <c r="N41" i="9"/>
  <c r="N24" i="9"/>
  <c r="N15" i="8"/>
  <c r="D43" i="8"/>
  <c r="N42" i="8"/>
  <c r="N43" i="8" s="1"/>
  <c r="D25" i="9"/>
  <c r="D32" i="9" s="1"/>
  <c r="D36" i="9" s="1"/>
  <c r="N22" i="8"/>
  <c r="N25" i="8" s="1"/>
  <c r="N19" i="8"/>
  <c r="G43" i="8"/>
  <c r="G25" i="9"/>
  <c r="N39" i="8"/>
  <c r="N10" i="9"/>
  <c r="J25" i="9"/>
  <c r="D20" i="8"/>
  <c r="N14" i="9"/>
  <c r="N18" i="9"/>
  <c r="N23" i="9"/>
  <c r="N34" i="9"/>
  <c r="N42" i="9"/>
  <c r="G20" i="8"/>
  <c r="G32" i="8" s="1"/>
  <c r="G36" i="8" s="1"/>
  <c r="N15" i="9"/>
  <c r="G20" i="9"/>
  <c r="G32" i="9" s="1"/>
  <c r="G36" i="9" s="1"/>
  <c r="E47" i="9" s="1"/>
  <c r="G47" i="9" s="1"/>
  <c r="M20" i="9"/>
  <c r="M32" i="9" s="1"/>
  <c r="M36" i="9" s="1"/>
  <c r="M43" i="8"/>
  <c r="N16" i="9"/>
  <c r="N40" i="9"/>
  <c r="J20" i="8"/>
  <c r="J32" i="8" s="1"/>
  <c r="J36" i="8" s="1"/>
  <c r="H47" i="8" s="1"/>
  <c r="J47" i="8" s="1"/>
  <c r="N11" i="9"/>
  <c r="D20" i="9"/>
  <c r="J32" i="9"/>
  <c r="J36" i="9" s="1"/>
  <c r="N8" i="9"/>
  <c r="N39" i="9"/>
  <c r="N22" i="9"/>
  <c r="N25" i="9" s="1"/>
  <c r="D32" i="8"/>
  <c r="D36" i="8" s="1"/>
  <c r="N9" i="8"/>
  <c r="M20" i="8"/>
  <c r="M32" i="8" s="1"/>
  <c r="H77" i="5"/>
  <c r="H62" i="5"/>
  <c r="H46" i="5"/>
  <c r="H30" i="5"/>
  <c r="H14" i="5"/>
  <c r="N20" i="9" l="1"/>
  <c r="N43" i="9"/>
  <c r="N20" i="8"/>
  <c r="G45" i="9"/>
  <c r="G50" i="9" s="1"/>
  <c r="J45" i="8"/>
  <c r="J50" i="8" s="1"/>
  <c r="D45" i="9"/>
  <c r="B47" i="9"/>
  <c r="D47" i="9" s="1"/>
  <c r="H47" i="9"/>
  <c r="J47" i="9" s="1"/>
  <c r="J45" i="9"/>
  <c r="J50" i="9" s="1"/>
  <c r="N32" i="9"/>
  <c r="N36" i="9" s="1"/>
  <c r="N45" i="9" s="1"/>
  <c r="K47" i="9"/>
  <c r="M47" i="9" s="1"/>
  <c r="N47" i="9" s="1"/>
  <c r="M45" i="9"/>
  <c r="M50" i="9" s="1"/>
  <c r="N32" i="8"/>
  <c r="N36" i="8" s="1"/>
  <c r="N45" i="8" s="1"/>
  <c r="M36" i="8"/>
  <c r="E47" i="8"/>
  <c r="G47" i="8" s="1"/>
  <c r="G45" i="8"/>
  <c r="D45" i="8"/>
  <c r="B47" i="8"/>
  <c r="D47" i="8" s="1"/>
  <c r="G94" i="5"/>
  <c r="F94" i="5"/>
  <c r="F85" i="5"/>
  <c r="F88" i="5"/>
  <c r="F87" i="5"/>
  <c r="F86" i="5"/>
  <c r="F89" i="5"/>
  <c r="G50" i="8" l="1"/>
  <c r="N50" i="9"/>
  <c r="D50" i="9"/>
  <c r="D50" i="8"/>
  <c r="M45" i="8"/>
  <c r="K47" i="8"/>
  <c r="M47" i="8" s="1"/>
  <c r="N47" i="8" s="1"/>
  <c r="H16" i="5"/>
  <c r="H94" i="5"/>
  <c r="G92" i="5"/>
  <c r="H92" i="5" s="1"/>
  <c r="F90" i="5"/>
  <c r="H90" i="5" s="1"/>
  <c r="H89" i="5"/>
  <c r="H88" i="5"/>
  <c r="H87" i="5"/>
  <c r="H86" i="5"/>
  <c r="H85" i="5"/>
  <c r="N50" i="8" l="1"/>
  <c r="M50" i="8"/>
  <c r="H97" i="5"/>
  <c r="H79" i="5"/>
  <c r="H75" i="5"/>
  <c r="H74" i="5"/>
  <c r="H73" i="5"/>
  <c r="H72" i="5"/>
  <c r="H71" i="5"/>
  <c r="H70" i="5"/>
  <c r="H64" i="5"/>
  <c r="H60" i="5"/>
  <c r="H59" i="5"/>
  <c r="H58" i="5"/>
  <c r="H57" i="5"/>
  <c r="H56" i="5"/>
  <c r="H55" i="5"/>
  <c r="H48" i="5"/>
  <c r="H44" i="5"/>
  <c r="H43" i="5"/>
  <c r="H42" i="5"/>
  <c r="H41" i="5"/>
  <c r="H40" i="5"/>
  <c r="H39" i="5"/>
  <c r="H32" i="5"/>
  <c r="H28" i="5"/>
  <c r="H27" i="5"/>
  <c r="H26" i="5"/>
  <c r="H25" i="5"/>
  <c r="H24" i="5"/>
  <c r="H23" i="5"/>
  <c r="H12" i="5"/>
  <c r="H11" i="5"/>
  <c r="H10" i="5"/>
  <c r="H9" i="5"/>
  <c r="H8" i="5"/>
  <c r="H7" i="5"/>
  <c r="H67" i="5" l="1"/>
  <c r="H82" i="5"/>
  <c r="H52" i="5"/>
  <c r="H36" i="5"/>
  <c r="H20" i="5"/>
  <c r="J34" i="2"/>
  <c r="G34" i="2"/>
  <c r="D34" i="2"/>
  <c r="N34" i="2" l="1"/>
  <c r="H98" i="5"/>
  <c r="J31" i="2" l="1"/>
  <c r="J22" i="2"/>
  <c r="J9" i="2"/>
  <c r="J8" i="2"/>
  <c r="J42" i="2"/>
  <c r="J41" i="2"/>
  <c r="J40" i="2"/>
  <c r="J39" i="2"/>
  <c r="J24" i="2"/>
  <c r="J23" i="2"/>
  <c r="H20" i="2"/>
  <c r="J19" i="2"/>
  <c r="J18" i="2"/>
  <c r="J17" i="2"/>
  <c r="J16" i="2"/>
  <c r="J15" i="2"/>
  <c r="J14" i="2"/>
  <c r="J13" i="2"/>
  <c r="J12" i="2"/>
  <c r="J11" i="2"/>
  <c r="J10" i="2"/>
  <c r="J20" i="2" l="1"/>
  <c r="J25" i="2"/>
  <c r="J43" i="2"/>
  <c r="J32" i="2" l="1"/>
  <c r="J36" i="2" s="1"/>
  <c r="G17" i="2"/>
  <c r="J45" i="2" l="1"/>
  <c r="H47" i="2"/>
  <c r="J47" i="2" s="1"/>
  <c r="H46" i="2"/>
  <c r="G42" i="2"/>
  <c r="G41" i="2"/>
  <c r="G40" i="2"/>
  <c r="G39" i="2"/>
  <c r="D42" i="2"/>
  <c r="D41" i="2"/>
  <c r="D40" i="2"/>
  <c r="N40" i="2" s="1"/>
  <c r="N39" i="2"/>
  <c r="G31" i="2"/>
  <c r="D31" i="2"/>
  <c r="N31" i="2"/>
  <c r="G24" i="2"/>
  <c r="G23" i="2"/>
  <c r="G22" i="2"/>
  <c r="D24" i="2"/>
  <c r="D23" i="2"/>
  <c r="D22" i="2"/>
  <c r="J50" i="2" l="1"/>
  <c r="N41" i="2"/>
  <c r="N42" i="2"/>
  <c r="N22" i="2"/>
  <c r="N23" i="2"/>
  <c r="N24" i="2"/>
  <c r="N43" i="2"/>
  <c r="H48" i="2"/>
  <c r="D25" i="2"/>
  <c r="D43" i="2"/>
  <c r="G43" i="2"/>
  <c r="G25" i="2"/>
  <c r="N25" i="2" l="1"/>
  <c r="G8" i="2"/>
  <c r="N8" i="2" s="1"/>
  <c r="E20" i="2" l="1"/>
  <c r="G13" i="2"/>
  <c r="G19" i="2"/>
  <c r="G18" i="2"/>
  <c r="G16" i="2"/>
  <c r="G15" i="2"/>
  <c r="G14" i="2"/>
  <c r="G12" i="2"/>
  <c r="G11" i="2"/>
  <c r="G10" i="2"/>
  <c r="G9" i="2"/>
  <c r="D9" i="2"/>
  <c r="D10" i="2"/>
  <c r="D11" i="2"/>
  <c r="N10" i="2" l="1"/>
  <c r="N9" i="2"/>
  <c r="N11" i="2"/>
  <c r="G20" i="2"/>
  <c r="G32" i="2" s="1"/>
  <c r="D19" i="2"/>
  <c r="N19" i="2" s="1"/>
  <c r="D15" i="2"/>
  <c r="N15" i="2" s="1"/>
  <c r="G36" i="2" l="1"/>
  <c r="D13" i="2"/>
  <c r="N13" i="2" s="1"/>
  <c r="D14" i="2"/>
  <c r="N14" i="2" s="1"/>
  <c r="D16" i="2"/>
  <c r="N16" i="2" s="1"/>
  <c r="D18" i="2"/>
  <c r="N18" i="2" s="1"/>
  <c r="D12" i="2"/>
  <c r="D17" i="2"/>
  <c r="N17" i="2" s="1"/>
  <c r="N12" i="2" l="1"/>
  <c r="N20" i="2" s="1"/>
  <c r="D20" i="2"/>
  <c r="G45" i="2"/>
  <c r="E47" i="2"/>
  <c r="G47" i="2" s="1"/>
  <c r="D32" i="2"/>
  <c r="N32" i="2" s="1"/>
  <c r="N36" i="2" s="1"/>
  <c r="N45" i="2" s="1"/>
  <c r="G50" i="2" l="1"/>
  <c r="F7" i="1"/>
  <c r="D36" i="2"/>
  <c r="B47" i="2" l="1"/>
  <c r="D47" i="2" s="1"/>
  <c r="D45" i="2"/>
  <c r="D50" i="2" s="1"/>
  <c r="N47" i="2"/>
  <c r="B46" i="2"/>
  <c r="B48" i="2"/>
  <c r="G7" i="1" l="1"/>
  <c r="H7" i="1" s="1"/>
  <c r="N50" i="2"/>
</calcChain>
</file>

<file path=xl/sharedStrings.xml><?xml version="1.0" encoding="utf-8"?>
<sst xmlns="http://schemas.openxmlformats.org/spreadsheetml/2006/main" count="1413" uniqueCount="315">
  <si>
    <t>Offeror shall enter data in yellow highlighted fields only</t>
  </si>
  <si>
    <t>Offeror:</t>
  </si>
  <si>
    <t>Basic</t>
  </si>
  <si>
    <t>CLIN</t>
  </si>
  <si>
    <t>Contract Type</t>
  </si>
  <si>
    <t>Description</t>
  </si>
  <si>
    <t>Qty</t>
  </si>
  <si>
    <t>U/I</t>
  </si>
  <si>
    <t>Unit Price</t>
  </si>
  <si>
    <t>Amount</t>
  </si>
  <si>
    <t>Cost Price Spreadsheet</t>
  </si>
  <si>
    <t>FFP</t>
  </si>
  <si>
    <t>0001</t>
  </si>
  <si>
    <t>0002</t>
  </si>
  <si>
    <t>AC-130U FSR Support</t>
  </si>
  <si>
    <t>0003</t>
  </si>
  <si>
    <t>MC-130H FSR Support</t>
  </si>
  <si>
    <t>0004</t>
  </si>
  <si>
    <t>MC-130J FSR Support</t>
  </si>
  <si>
    <t>0005</t>
  </si>
  <si>
    <t>CV-22 FSR Support</t>
  </si>
  <si>
    <t>0006</t>
  </si>
  <si>
    <t>EC-130J FSR Support</t>
  </si>
  <si>
    <t>0007</t>
  </si>
  <si>
    <t>CRNF</t>
  </si>
  <si>
    <t>Material</t>
  </si>
  <si>
    <t>0008</t>
  </si>
  <si>
    <t>CPFF</t>
  </si>
  <si>
    <t>Deployed FSR Support</t>
  </si>
  <si>
    <t>0009</t>
  </si>
  <si>
    <t>Travel and Per Diem</t>
  </si>
  <si>
    <t>0010</t>
  </si>
  <si>
    <t>Data (NSP)</t>
  </si>
  <si>
    <t>0011</t>
  </si>
  <si>
    <t xml:space="preserve">T&amp;M </t>
  </si>
  <si>
    <t>Over and Above</t>
  </si>
  <si>
    <t>TBN</t>
  </si>
  <si>
    <t>Option 1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</si>
  <si>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</si>
  <si>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</si>
  <si>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</si>
  <si>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</si>
  <si>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</si>
  <si>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</si>
  <si>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</si>
  <si>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</si>
  <si>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</si>
  <si>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</si>
  <si>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</si>
  <si>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Basic Total</t>
  </si>
  <si>
    <t>Option 1 Total</t>
  </si>
  <si>
    <t>Option 2</t>
  </si>
  <si>
    <t>Option 2 Total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</si>
  <si>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</si>
  <si>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</si>
  <si>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</si>
  <si>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</si>
  <si>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</si>
  <si>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</si>
  <si>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</si>
  <si>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</si>
  <si>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</si>
  <si>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</si>
  <si>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</si>
  <si>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Option 3</t>
  </si>
  <si>
    <t>Option 3 Total</t>
  </si>
  <si>
    <t>3001</t>
  </si>
  <si>
    <t>3002</t>
  </si>
  <si>
    <t>3003</t>
  </si>
  <si>
    <t>3004</t>
  </si>
  <si>
    <t>3005</t>
  </si>
  <si>
    <t>3006</t>
  </si>
  <si>
    <t>3007</t>
  </si>
  <si>
    <t>3009</t>
  </si>
  <si>
    <t>3008</t>
  </si>
  <si>
    <t>3010</t>
  </si>
  <si>
    <t>Option 4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</si>
  <si>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</si>
  <si>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</si>
  <si>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</si>
  <si>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</si>
  <si>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</si>
  <si>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</si>
  <si>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</si>
  <si>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</si>
  <si>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</si>
  <si>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</si>
  <si>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Option 4 Total</t>
  </si>
  <si>
    <t>Program Management</t>
  </si>
  <si>
    <t>LO</t>
  </si>
  <si>
    <t>MO</t>
  </si>
  <si>
    <t>NSP</t>
  </si>
  <si>
    <t>Government Estimate</t>
  </si>
  <si>
    <t>Add-on Factor</t>
  </si>
  <si>
    <t>Fixed Fee</t>
  </si>
  <si>
    <t>Proposed Cost</t>
  </si>
  <si>
    <t>COST/PRICE ELEMENT</t>
  </si>
  <si>
    <t>HOURS/BASE</t>
  </si>
  <si>
    <t>RATE</t>
  </si>
  <si>
    <t>DIRECT LABOR</t>
  </si>
  <si>
    <t>Labor Hours</t>
  </si>
  <si>
    <t>TOTAL DIRECT LABOR</t>
  </si>
  <si>
    <t>TOTAL INDIRECT LABOR EXPENSE</t>
  </si>
  <si>
    <t>SUB-TIER VENDOR (SUBCONTRACTOR/INTERCOMPANY/TEAMMATE)</t>
  </si>
  <si>
    <t xml:space="preserve">TOTAL SUB-TIER VENDOR COSTS/PRICES </t>
  </si>
  <si>
    <t>G&amp;A</t>
  </si>
  <si>
    <t>SUBTOTAL COST</t>
  </si>
  <si>
    <t xml:space="preserve">FACILITIES CAPITAL COST OF MONEY </t>
  </si>
  <si>
    <t xml:space="preserve">  ENG DIRECT LABOR</t>
  </si>
  <si>
    <t xml:space="preserve">  FLD DIRECT LABOR</t>
  </si>
  <si>
    <t xml:space="preserve">  MFG DIRECT LABOR</t>
  </si>
  <si>
    <t xml:space="preserve">  G&amp;A</t>
  </si>
  <si>
    <t>TOTAL FCCM</t>
  </si>
  <si>
    <t>TOTAL COST</t>
  </si>
  <si>
    <t>FIXED FEE</t>
  </si>
  <si>
    <t>TOTAL PRICE</t>
  </si>
  <si>
    <t xml:space="preserve">Notes:  </t>
  </si>
  <si>
    <t xml:space="preserve">1. Cost format A may be revised as required to be consistent with the contractor's approved accounting system. </t>
  </si>
  <si>
    <t xml:space="preserve">2. The numbers contained in the RFP Exhibit are examples only -- remove or replace in proposal. </t>
  </si>
  <si>
    <t>RATE OR FACTOR TITLE</t>
  </si>
  <si>
    <t>APPLICATION</t>
  </si>
  <si>
    <t>INDIRECT COST</t>
  </si>
  <si>
    <t>ENG OVERHEAD</t>
  </si>
  <si>
    <t>FLD OVERHEAD</t>
  </si>
  <si>
    <t>MFG OVERHEAD</t>
  </si>
  <si>
    <t>MATERIAL HANDLING</t>
  </si>
  <si>
    <t>TABLE 2 - Sub-Tier Vendor Cost/Price Summary Information</t>
  </si>
  <si>
    <t xml:space="preserve">SUB-TIER VENDOR (I.E. SUBCONTRACTOR(S), INTERDIVISIONAL WORK ORDERS (IWOs) OR 
JOINT VENTURES (JVs)) </t>
  </si>
  <si>
    <t>SUB-TIER VENDOR NAME / LOCATION</t>
  </si>
  <si>
    <t>TASK(S) SUB-TIER VENDOR WILL ACCOMPLISH 
(Note 1)</t>
  </si>
  <si>
    <t>SUB-TIER VENDOR TYPE (S, IWO or JV)</t>
  </si>
  <si>
    <t>SUB-TIER VENDOR QUOTED COST/PRICE</t>
  </si>
  <si>
    <t>SUB-TIER VENDOR COST/PRICE PROPOSED BY OFFEROR</t>
  </si>
  <si>
    <t xml:space="preserve">DIFFERENCE 
(Note 2)
</t>
  </si>
  <si>
    <t>SUBTOTAL</t>
  </si>
  <si>
    <t>Fee</t>
  </si>
  <si>
    <t>SUB-TIER VENDOR 1</t>
  </si>
  <si>
    <t>SUB-TIER VENDOR 2</t>
  </si>
  <si>
    <t>SUB-TIER VENDOR 3</t>
  </si>
  <si>
    <t>LABOR CATEGORY 1</t>
  </si>
  <si>
    <t>LABOR CATEGORY 2</t>
  </si>
  <si>
    <t>LABOR CATEGORY 3</t>
  </si>
  <si>
    <t>LABOR CATEGORY 4</t>
  </si>
  <si>
    <t>LABOR CATEGORY 5</t>
  </si>
  <si>
    <t>LABOR CATEGORY 6</t>
  </si>
  <si>
    <t>LABOR CATEGORY 7</t>
  </si>
  <si>
    <t>LABOR CATEGORY 8</t>
  </si>
  <si>
    <t>LABOR CATEGORY 9</t>
  </si>
  <si>
    <t>LABOR CATEGORY 10</t>
  </si>
  <si>
    <t>LABOR CATEGORY 11</t>
  </si>
  <si>
    <t>LABOR CATEGORY 12</t>
  </si>
  <si>
    <t>Solicitation FA8509-17-R-0015</t>
  </si>
  <si>
    <t>DIRECT MATERIAL</t>
  </si>
  <si>
    <t>MATERIAL OVERHEAD</t>
  </si>
  <si>
    <t>TOTAL MATERIAL</t>
  </si>
  <si>
    <t>Govt. calculated MPC</t>
  </si>
  <si>
    <t>Total Evaluated Price</t>
  </si>
  <si>
    <t>6 Month Extension</t>
  </si>
  <si>
    <t>6 Month Extension Total</t>
  </si>
  <si>
    <t>Numbers contained in this Exhibt are examples only.</t>
  </si>
  <si>
    <t>5001</t>
  </si>
  <si>
    <t>5002</t>
  </si>
  <si>
    <t>5003</t>
  </si>
  <si>
    <t>5004</t>
  </si>
  <si>
    <t>5005</t>
  </si>
  <si>
    <t>5006</t>
  </si>
  <si>
    <t>5007</t>
  </si>
  <si>
    <t>5009</t>
  </si>
  <si>
    <t>5010</t>
  </si>
  <si>
    <t>5008</t>
  </si>
  <si>
    <t>CLIN 0001</t>
  </si>
  <si>
    <t>Basic (CLIN 0001)</t>
  </si>
  <si>
    <t>0001 Total</t>
  </si>
  <si>
    <t>0001 Total Amount</t>
  </si>
  <si>
    <t xml:space="preserve">3. The Period of Performance (PoP) for CLIN 0001 is 24 Months. The offeror shall fill out the above model for the applicable PoP. </t>
  </si>
  <si>
    <t>5. Total Cost and Fee shall roll into Format D CLIN 0001 pricing.</t>
  </si>
  <si>
    <t>CLIN 0005</t>
  </si>
  <si>
    <t>Basic (CLIN 0005)</t>
  </si>
  <si>
    <t>0005 Total</t>
  </si>
  <si>
    <t>0005 Total Amount</t>
  </si>
  <si>
    <t>5. Total Cost and Fee shall roll into Format D CLIN 0005 pricing.</t>
  </si>
  <si>
    <t>CLIN 0006</t>
  </si>
  <si>
    <t>Basic (CLIN 0006)</t>
  </si>
  <si>
    <t>0006 Total</t>
  </si>
  <si>
    <t>0006 Total Amount</t>
  </si>
  <si>
    <t>5. Total Cost and Fee shall roll into Format D CLIN 0006 pricing.</t>
  </si>
  <si>
    <t xml:space="preserve">Non Recurring Engineering </t>
  </si>
  <si>
    <t>0002 Total</t>
  </si>
  <si>
    <t>Basic (CLIN 0002)</t>
  </si>
  <si>
    <t>CLIN 0002</t>
  </si>
  <si>
    <t xml:space="preserve">3. The Period of Performance (PoP) for CLIN 0002 is 18 Months. The offeror shall fill out the above model for the applicable PoP. </t>
  </si>
  <si>
    <t>4. Total Cost and Fee shall roll into Format D CLIN 0002 pricing.</t>
  </si>
  <si>
    <t>CLIN 0003</t>
  </si>
  <si>
    <t>Basic (CLIN 0003)</t>
  </si>
  <si>
    <t>0003 Total</t>
  </si>
  <si>
    <t>4. Total Cost and Fee shall roll into Format D CLIN 0003 pricing.</t>
  </si>
  <si>
    <t>NOTE:</t>
  </si>
  <si>
    <t xml:space="preserve">1. Cost format B may be revised as required to be consistent with the contractor's approved accounting system. </t>
  </si>
  <si>
    <t>2. Rates entered above shall be linked to each Format A tab where applicable by the offeror.</t>
  </si>
  <si>
    <t>Note:</t>
  </si>
  <si>
    <t>1. FFP CLINs shall be entered on Format D only</t>
  </si>
  <si>
    <t xml:space="preserve">3. Travel will not be included in the TEP calculation. </t>
  </si>
  <si>
    <t xml:space="preserve">Solicitation </t>
  </si>
  <si>
    <t>HH-60W Degraded Visual Environment System Research, Development, Test, and Evaluation (RDT&amp;E)</t>
  </si>
  <si>
    <t>HH-60W Degraded Visual Environment System Prototype Installation Kit</t>
  </si>
  <si>
    <t>KT</t>
  </si>
  <si>
    <t>HH-60W Degraded Visual Environment System Verification Installation Kit</t>
  </si>
  <si>
    <t>HH-60W Degraded Visual Environment System Lab/Simulator Kits</t>
  </si>
  <si>
    <t>HH-60W Degraded Visual Environment System Prototype Installation Labor</t>
  </si>
  <si>
    <t>HH-60W Degraded Visual Environment System Verification Installation Labor</t>
  </si>
  <si>
    <t xml:space="preserve">HH-60W Degraded Visual Environment System Familiarization </t>
  </si>
  <si>
    <t>Contractor Travel</t>
  </si>
  <si>
    <t>Data</t>
  </si>
  <si>
    <t>Cost Plus Fixed Fee</t>
  </si>
  <si>
    <t>Firm Fixed Fee</t>
  </si>
  <si>
    <t>Cost Reimbursable - No Fee</t>
  </si>
  <si>
    <t>Not Separately Priced</t>
  </si>
  <si>
    <t>Ordering Period 1</t>
  </si>
  <si>
    <t>HH-60W Degraded Visual Environment System Production Kits (A+B)</t>
  </si>
  <si>
    <t>HH-60W Degraded Visual Environment System Production Kit Spare (B Only)</t>
  </si>
  <si>
    <t>HH-60W Degraded Visual Environment System Production Installation Labor (A+B)</t>
  </si>
  <si>
    <t>Ordering Period 2</t>
  </si>
  <si>
    <t>HH-60W Degraded Visual Environment System Installation Labor (A+B)</t>
  </si>
  <si>
    <t>Ordering Period 3</t>
  </si>
  <si>
    <t>Ordering Period 4</t>
  </si>
  <si>
    <t>Ordering Period 5</t>
  </si>
  <si>
    <t>Ordering Period 6</t>
  </si>
  <si>
    <t>Ordering Period 1 Total</t>
  </si>
  <si>
    <t>Ordering Period 2 Total</t>
  </si>
  <si>
    <t>Ordering Period 3 Total</t>
  </si>
  <si>
    <t>Ordering Period 4 Total</t>
  </si>
  <si>
    <t>Ordering Period 5 Total</t>
  </si>
  <si>
    <t>Ordering Period 6 Total</t>
  </si>
  <si>
    <t>0004 Total</t>
  </si>
  <si>
    <t>CLIN 0004</t>
  </si>
  <si>
    <t>Basic (CLIN 0004)</t>
  </si>
  <si>
    <t>2027 Total</t>
  </si>
  <si>
    <t>2028 Total</t>
  </si>
  <si>
    <t>2029 Total</t>
  </si>
  <si>
    <t xml:space="preserve">Total </t>
  </si>
  <si>
    <t>5. The proposed material costs shall match the prices proposed in the Consolidated Bill of Material as referenced in Section L Volume VI.</t>
  </si>
  <si>
    <t xml:space="preserve">4. The Offeror shall add the applicable labor categories above. </t>
  </si>
  <si>
    <t xml:space="preserve">3. The Period of Performance (PoP) for CLIN 0003 is 24 Months. The offeror shall fill out the above model for the applicable PoP. </t>
  </si>
  <si>
    <t xml:space="preserve">3. The Period of Performance (PoP) for CLIN 0004 is 18 Months. The offeror shall fill out the above model for the applicable PoP. </t>
  </si>
  <si>
    <t>4. Total Cost and Fee shall roll into Format D CLIN 0004 pricing.</t>
  </si>
  <si>
    <t xml:space="preserve">3. The Period of Performance (PoP) for CLIN 0005 is 24 Months. The offeror shall fill out the above model for the applicable PoP. </t>
  </si>
  <si>
    <t xml:space="preserve">3. The Period of Performance (PoP) for CLIN 0006 is 24 Months. The offeror shall fill out the above model for the applicable PoP. </t>
  </si>
  <si>
    <t>2. Cost CLINs (other than travel) Total Cost and Fee shall be linked from Format A to Format D</t>
  </si>
  <si>
    <t xml:space="preserve">3. The Period of Performance (PoP) for CLIN 1001 is 12 Months. The offeror shall fill out the above model for the applicable PoP. </t>
  </si>
  <si>
    <t>CLIN 1001</t>
  </si>
  <si>
    <t>2030 Total</t>
  </si>
  <si>
    <t>2031 Total</t>
  </si>
  <si>
    <t>1001 Total Amount</t>
  </si>
  <si>
    <t>CLIN 1005</t>
  </si>
  <si>
    <t xml:space="preserve">3. The Period of Performance (PoP) for CLIN 1005 is 12 Months. The offeror shall fill out the above model for the applicable PoP. </t>
  </si>
  <si>
    <t>CLIN 1004</t>
  </si>
  <si>
    <t>Oredering Period 1  (CLIN 1004)</t>
  </si>
  <si>
    <t>Ordering Period 1 (CLIN 1001)</t>
  </si>
  <si>
    <t xml:space="preserve">3. The Period of Performance (PoP) for CLIN 1004 is 18 Months. The offeror shall fill out the above model for the applicable PoP. </t>
  </si>
  <si>
    <t>Ordering Period 1 (CLIN 1005)</t>
  </si>
  <si>
    <t>5. Total Cost and Fee shall roll into Format D CLIN 1005 pricing.</t>
  </si>
  <si>
    <t>5. Total Cost and Fee shall roll into Format D CLIN 1004 pricing.</t>
  </si>
  <si>
    <t>1005 Total</t>
  </si>
  <si>
    <t>1004 Total</t>
  </si>
  <si>
    <t>1004 Total Amount</t>
  </si>
  <si>
    <t>1001 Total</t>
  </si>
  <si>
    <t>5. Total Cost and Fee shall roll into Format D CLIN 1001 pricing.</t>
  </si>
  <si>
    <t>1005 Total Amount</t>
  </si>
  <si>
    <t>CLIN 1006</t>
  </si>
  <si>
    <t>Ordering Period 1 (CLIN 1006)</t>
  </si>
  <si>
    <t>5. Total Cost and Fee shall roll into Format D CLIN 1006 pricing.</t>
  </si>
  <si>
    <t xml:space="preserve">3. The Period of Performance (PoP) for CLIN 1006 is 12 Months. The offeror shall fill out the above model for the applicable PoP. </t>
  </si>
  <si>
    <t>1006 Total</t>
  </si>
  <si>
    <t>1006 Total Amount</t>
  </si>
  <si>
    <t>CLIN 2003</t>
  </si>
  <si>
    <t>Ordering Period 2 (CLIN 2003)</t>
  </si>
  <si>
    <t>2003 Total</t>
  </si>
  <si>
    <t>2003 Total Amount</t>
  </si>
  <si>
    <t xml:space="preserve">3. The Period of Performance (PoP) for CLIN 2003 is 18 Months. The offeror shall fill out the above model for the applicable PoP. </t>
  </si>
  <si>
    <t>5. Total Cost and Fee shall roll into Format D CLIN 2003 pricing.</t>
  </si>
  <si>
    <t>CLIN 3003</t>
  </si>
  <si>
    <t>Ordering Period 3 (CLIN 3003)</t>
  </si>
  <si>
    <t xml:space="preserve">3. The Period of Performance (PoP) for CLIN 3003 is 18 Months. The offeror shall fill out the above model for the applicable PoP. </t>
  </si>
  <si>
    <t>5. Total Cost and Fee shall roll into Format D CLIN 3003 pricing.</t>
  </si>
  <si>
    <t>3003 Total</t>
  </si>
  <si>
    <t>3003 Total Amount</t>
  </si>
  <si>
    <t>CLIN 4003</t>
  </si>
  <si>
    <t>Ordering Period 4 (CLIN 4003)</t>
  </si>
  <si>
    <t>2034 Total</t>
  </si>
  <si>
    <t>2035 Total</t>
  </si>
  <si>
    <t>Total</t>
  </si>
  <si>
    <t>4003 Total</t>
  </si>
  <si>
    <t>4003 Total Amount</t>
  </si>
  <si>
    <t xml:space="preserve">3. The Period of Performance (PoP) for CLIN 4003 is 18 Months. The offeror shall fill out the above model for the applicable PoP. </t>
  </si>
  <si>
    <t>5. Total Cost and Fee shall roll into Format D CLIN 4003 pricing.</t>
  </si>
  <si>
    <t>HH-60W Degraded Visual Environment System Protoype Installation Labor</t>
  </si>
  <si>
    <t xml:space="preserve">HH-60W Degraded Visual Environment System Non Recurring Engineering </t>
  </si>
  <si>
    <t>HH-60W Degraded Visual Environment System Production Installation Labor</t>
  </si>
  <si>
    <t>CLIN 5001</t>
  </si>
  <si>
    <t>Ordering Period 5 (CLIN 5001)</t>
  </si>
  <si>
    <t>5001 Total</t>
  </si>
  <si>
    <t>5001 Total Amount</t>
  </si>
  <si>
    <t>2036 Total</t>
  </si>
  <si>
    <t xml:space="preserve">3. The Period of Performance (PoP) for CLIN 5001 is 12 Months. The offeror shall fill out the above model for the applicable PoP. </t>
  </si>
  <si>
    <t>5. Total Cost and Fee shall roll into Format D CLIN 5001 pricing.</t>
  </si>
  <si>
    <t>CLIN 6001</t>
  </si>
  <si>
    <t>Ordering Period 6 (CLIN 6001)</t>
  </si>
  <si>
    <t>6001 Total</t>
  </si>
  <si>
    <t>6001 Total Amount</t>
  </si>
  <si>
    <t>2037 Total</t>
  </si>
  <si>
    <t xml:space="preserve">3. The Period of Performance (PoP) for CLIN 6001 is 12 Months. The offeror shall fill out the above model for the applicable PoP. </t>
  </si>
  <si>
    <t>5. Total Cost and Fee shall roll into Format D CLIN 6001 pricing.</t>
  </si>
  <si>
    <t>2032 Total</t>
  </si>
  <si>
    <t>2033 Total</t>
  </si>
  <si>
    <t>18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</si>
</sst>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0.0%"/>
    <numFmt numFmtId="167" formatCode="0.00000"/>
    <numFmt numFmtId="168" formatCode="_(* #,##0_);_(* \(#,##0\);_(* &quot;-&quot;??_);_(@_)"/>
    <numFmt numFmtId="169" formatCode="0.000%"/>
    <numFmt numFmtId="170" formatCode="0000"/>
  </numFmts>
  <fonts count="1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 val="singleAccounting"/>
      <sz val="10"/>
      <name val="Arial"/>
      <family val="2"/>
    </font>
    <font>
      <b/>
      <sz val="10"/>
      <color theme="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7">
    <xf numFmtId="0" fontId="0" fillId="0" borderId="0" xfId="0"/>
    <xf numFmtId="49" fontId="2" fillId="0" borderId="2" xfId="0" applyNumberFormat="1" applyFont="1" applyBorder="1"/>
    <xf numFmtId="49" fontId="2" fillId="0" borderId="1" xfId="0" applyNumberFormat="1" applyFont="1" applyBorder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9" fontId="0" fillId="0" borderId="0" xfId="0" applyNumberFormat="1"/>
    <xf numFmtId="0" fontId="0" fillId="4" borderId="1" xfId="0" applyFill="1" applyBorder="1"/>
    <xf numFmtId="0" fontId="0" fillId="5" borderId="1" xfId="0" applyFill="1" applyBorder="1"/>
    <xf numFmtId="0" fontId="5" fillId="0" borderId="0" xfId="3" applyFont="1"/>
    <xf numFmtId="0" fontId="5" fillId="6" borderId="6" xfId="3" applyFont="1" applyFill="1" applyBorder="1" applyAlignment="1">
      <alignment horizontal="left"/>
    </xf>
    <xf numFmtId="0" fontId="5" fillId="7" borderId="8" xfId="3" applyFont="1" applyFill="1" applyBorder="1" applyAlignment="1">
      <alignment horizontal="center"/>
    </xf>
    <xf numFmtId="0" fontId="5" fillId="7" borderId="9" xfId="3" applyFont="1" applyFill="1" applyBorder="1" applyAlignment="1">
      <alignment horizontal="center"/>
    </xf>
    <xf numFmtId="0" fontId="5" fillId="7" borderId="11" xfId="3" applyFont="1" applyFill="1" applyBorder="1" applyAlignment="1">
      <alignment horizontal="center"/>
    </xf>
    <xf numFmtId="0" fontId="5" fillId="0" borderId="8" xfId="3" applyFont="1" applyBorder="1"/>
    <xf numFmtId="0" fontId="5" fillId="0" borderId="6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8" xfId="3" quotePrefix="1" applyFont="1" applyBorder="1" applyAlignment="1">
      <alignment horizontal="left"/>
    </xf>
    <xf numFmtId="38" fontId="5" fillId="0" borderId="8" xfId="1" applyNumberFormat="1" applyFont="1" applyBorder="1"/>
    <xf numFmtId="44" fontId="5" fillId="0" borderId="0" xfId="4" applyFont="1" applyBorder="1"/>
    <xf numFmtId="165" fontId="5" fillId="0" borderId="8" xfId="4" applyNumberFormat="1" applyFont="1" applyBorder="1"/>
    <xf numFmtId="0" fontId="5" fillId="2" borderId="10" xfId="3" applyFont="1" applyFill="1" applyBorder="1" applyAlignment="1">
      <alignment horizontal="left" indent="10"/>
    </xf>
    <xf numFmtId="38" fontId="5" fillId="2" borderId="10" xfId="3" applyNumberFormat="1" applyFont="1" applyFill="1" applyBorder="1"/>
    <xf numFmtId="165" fontId="5" fillId="2" borderId="10" xfId="4" applyNumberFormat="1" applyFont="1" applyFill="1" applyBorder="1"/>
    <xf numFmtId="166" fontId="5" fillId="0" borderId="0" xfId="5" applyNumberFormat="1" applyFont="1" applyBorder="1"/>
    <xf numFmtId="166" fontId="5" fillId="0" borderId="8" xfId="5" applyNumberFormat="1" applyFont="1" applyBorder="1"/>
    <xf numFmtId="165" fontId="5" fillId="0" borderId="8" xfId="3" applyNumberFormat="1" applyFont="1" applyBorder="1"/>
    <xf numFmtId="0" fontId="5" fillId="0" borderId="8" xfId="3" applyFont="1" applyBorder="1" applyAlignment="1">
      <alignment horizontal="left" indent="1"/>
    </xf>
    <xf numFmtId="44" fontId="5" fillId="0" borderId="8" xfId="4" applyFont="1" applyBorder="1"/>
    <xf numFmtId="167" fontId="5" fillId="0" borderId="0" xfId="3" applyNumberFormat="1" applyFont="1"/>
    <xf numFmtId="0" fontId="7" fillId="0" borderId="8" xfId="3" applyFont="1" applyBorder="1"/>
    <xf numFmtId="168" fontId="7" fillId="0" borderId="8" xfId="6" applyNumberFormat="1" applyFont="1" applyBorder="1"/>
    <xf numFmtId="10" fontId="5" fillId="0" borderId="0" xfId="2" applyNumberFormat="1" applyFont="1" applyBorder="1"/>
    <xf numFmtId="165" fontId="7" fillId="0" borderId="8" xfId="3" applyNumberFormat="1" applyFont="1" applyBorder="1"/>
    <xf numFmtId="0" fontId="8" fillId="0" borderId="5" xfId="3" applyFont="1" applyBorder="1"/>
    <xf numFmtId="0" fontId="5" fillId="0" borderId="0" xfId="3" applyFont="1" applyAlignment="1">
      <alignment horizontal="center"/>
    </xf>
    <xf numFmtId="165" fontId="5" fillId="0" borderId="0" xfId="4" applyNumberFormat="1" applyFont="1" applyFill="1" applyBorder="1"/>
    <xf numFmtId="165" fontId="5" fillId="0" borderId="0" xfId="3" applyNumberFormat="1" applyFont="1"/>
    <xf numFmtId="166" fontId="5" fillId="0" borderId="0" xfId="5" applyNumberFormat="1" applyFont="1" applyFill="1" applyBorder="1"/>
    <xf numFmtId="44" fontId="5" fillId="0" borderId="0" xfId="4" applyFont="1" applyFill="1" applyBorder="1"/>
    <xf numFmtId="0" fontId="8" fillId="0" borderId="0" xfId="3" applyFont="1"/>
    <xf numFmtId="10" fontId="5" fillId="0" borderId="0" xfId="5" applyNumberFormat="1" applyFont="1" applyFill="1" applyBorder="1"/>
    <xf numFmtId="168" fontId="5" fillId="0" borderId="0" xfId="6" applyNumberFormat="1" applyFont="1" applyFill="1" applyBorder="1"/>
    <xf numFmtId="168" fontId="5" fillId="0" borderId="0" xfId="3" applyNumberFormat="1" applyFont="1"/>
    <xf numFmtId="0" fontId="8" fillId="0" borderId="0" xfId="3" applyFont="1" applyAlignment="1">
      <alignment horizontal="center"/>
    </xf>
    <xf numFmtId="168" fontId="6" fillId="0" borderId="0" xfId="6" applyNumberFormat="1" applyFont="1" applyFill="1" applyBorder="1"/>
    <xf numFmtId="0" fontId="7" fillId="3" borderId="0" xfId="3" applyFont="1" applyFill="1" applyAlignment="1">
      <alignment horizontal="center"/>
    </xf>
    <xf numFmtId="0" fontId="5" fillId="0" borderId="8" xfId="3" applyFont="1" applyBorder="1" applyAlignment="1">
      <alignment horizontal="right"/>
    </xf>
    <xf numFmtId="0" fontId="5" fillId="0" borderId="0" xfId="3" quotePrefix="1" applyFont="1" applyAlignment="1">
      <alignment horizontal="left" indent="1"/>
    </xf>
    <xf numFmtId="0" fontId="5" fillId="0" borderId="8" xfId="3" quotePrefix="1" applyFont="1" applyBorder="1" applyAlignment="1">
      <alignment horizontal="right"/>
    </xf>
    <xf numFmtId="0" fontId="5" fillId="0" borderId="0" xfId="3" applyFont="1" applyAlignment="1">
      <alignment horizontal="left" indent="1"/>
    </xf>
    <xf numFmtId="169" fontId="5" fillId="0" borderId="0" xfId="5" applyNumberFormat="1" applyFont="1" applyBorder="1"/>
    <xf numFmtId="169" fontId="5" fillId="0" borderId="8" xfId="5" applyNumberFormat="1" applyFont="1" applyBorder="1"/>
    <xf numFmtId="167" fontId="5" fillId="0" borderId="8" xfId="3" applyNumberFormat="1" applyFont="1" applyBorder="1"/>
    <xf numFmtId="0" fontId="9" fillId="0" borderId="0" xfId="3" applyFont="1" applyAlignment="1">
      <alignment horizontal="center"/>
    </xf>
    <xf numFmtId="0" fontId="5" fillId="0" borderId="13" xfId="3" applyFont="1" applyBorder="1" applyAlignment="1">
      <alignment horizontal="center" wrapText="1"/>
    </xf>
    <xf numFmtId="0" fontId="5" fillId="0" borderId="14" xfId="3" applyFont="1" applyBorder="1" applyAlignment="1">
      <alignment horizontal="center" wrapText="1"/>
    </xf>
    <xf numFmtId="0" fontId="5" fillId="0" borderId="15" xfId="3" applyFont="1" applyBorder="1" applyAlignment="1">
      <alignment horizontal="center" wrapText="1"/>
    </xf>
    <xf numFmtId="0" fontId="5" fillId="0" borderId="0" xfId="3" applyFont="1" applyAlignment="1">
      <alignment horizontal="left" wrapText="1"/>
    </xf>
    <xf numFmtId="20" fontId="5" fillId="0" borderId="8" xfId="3" applyNumberFormat="1" applyFont="1" applyBorder="1" applyAlignment="1">
      <alignment horizontal="right"/>
    </xf>
    <xf numFmtId="165" fontId="5" fillId="2" borderId="10" xfId="7" applyNumberFormat="1" applyFont="1" applyFill="1" applyBorder="1"/>
    <xf numFmtId="44" fontId="5" fillId="0" borderId="8" xfId="3" applyNumberFormat="1" applyFont="1" applyBorder="1"/>
    <xf numFmtId="165" fontId="5" fillId="2" borderId="10" xfId="3" applyNumberFormat="1" applyFont="1" applyFill="1" applyBorder="1"/>
    <xf numFmtId="165" fontId="7" fillId="0" borderId="8" xfId="6" applyNumberFormat="1" applyFont="1" applyBorder="1"/>
    <xf numFmtId="0" fontId="5" fillId="7" borderId="12" xfId="3" applyFont="1" applyFill="1" applyBorder="1" applyAlignment="1">
      <alignment horizontal="center"/>
    </xf>
    <xf numFmtId="0" fontId="5" fillId="7" borderId="16" xfId="3" applyFont="1" applyFill="1" applyBorder="1" applyAlignment="1">
      <alignment horizontal="center"/>
    </xf>
    <xf numFmtId="0" fontId="0" fillId="9" borderId="1" xfId="0" applyFill="1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center"/>
    </xf>
    <xf numFmtId="0" fontId="5" fillId="0" borderId="8" xfId="3" applyFont="1" applyBorder="1" applyAlignment="1">
      <alignment horizontal="left" indent="10"/>
    </xf>
    <xf numFmtId="38" fontId="5" fillId="0" borderId="8" xfId="3" applyNumberFormat="1" applyFont="1" applyBorder="1"/>
    <xf numFmtId="165" fontId="5" fillId="0" borderId="8" xfId="7" applyNumberFormat="1" applyFont="1" applyFill="1" applyBorder="1"/>
    <xf numFmtId="0" fontId="5" fillId="0" borderId="5" xfId="3" applyFont="1" applyBorder="1" applyAlignment="1">
      <alignment horizontal="left" indent="1"/>
    </xf>
    <xf numFmtId="44" fontId="0" fillId="9" borderId="1" xfId="0" applyNumberFormat="1" applyFill="1" applyBorder="1"/>
    <xf numFmtId="44" fontId="0" fillId="0" borderId="1" xfId="0" applyNumberFormat="1" applyBorder="1"/>
    <xf numFmtId="44" fontId="0" fillId="4" borderId="1" xfId="0" applyNumberFormat="1" applyFill="1" applyBorder="1"/>
    <xf numFmtId="44" fontId="10" fillId="0" borderId="1" xfId="0" applyNumberFormat="1" applyFont="1" applyBorder="1"/>
    <xf numFmtId="44" fontId="0" fillId="9" borderId="1" xfId="0" applyNumberFormat="1" applyFill="1" applyBorder="1" applyProtection="1">
      <protection locked="0"/>
    </xf>
    <xf numFmtId="4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44" fontId="0" fillId="0" borderId="0" xfId="0" applyNumberFormat="1"/>
    <xf numFmtId="0" fontId="0" fillId="0" borderId="8" xfId="0" applyBorder="1"/>
    <xf numFmtId="165" fontId="0" fillId="0" borderId="8" xfId="0" applyNumberFormat="1" applyBorder="1"/>
    <xf numFmtId="0" fontId="10" fillId="8" borderId="6" xfId="0" applyFont="1" applyFill="1" applyBorder="1" applyAlignment="1">
      <alignment horizontal="center"/>
    </xf>
    <xf numFmtId="0" fontId="5" fillId="7" borderId="10" xfId="3" applyFont="1" applyFill="1" applyBorder="1" applyAlignment="1">
      <alignment horizontal="center"/>
    </xf>
    <xf numFmtId="0" fontId="5" fillId="0" borderId="0" xfId="3" applyFont="1" applyAlignment="1">
      <alignment horizontal="left"/>
    </xf>
    <xf numFmtId="0" fontId="0" fillId="4" borderId="1" xfId="0" applyFill="1" applyBorder="1" applyProtection="1">
      <protection locked="0"/>
    </xf>
    <xf numFmtId="44" fontId="0" fillId="4" borderId="1" xfId="0" applyNumberFormat="1" applyFill="1" applyBorder="1" applyProtection="1">
      <protection locked="0"/>
    </xf>
    <xf numFmtId="10" fontId="5" fillId="0" borderId="8" xfId="3" applyNumberFormat="1" applyFont="1" applyBorder="1"/>
    <xf numFmtId="0" fontId="5" fillId="7" borderId="18" xfId="3" applyFont="1" applyFill="1" applyBorder="1"/>
    <xf numFmtId="165" fontId="5" fillId="7" borderId="17" xfId="3" applyNumberFormat="1" applyFont="1" applyFill="1" applyBorder="1"/>
    <xf numFmtId="0" fontId="0" fillId="7" borderId="19" xfId="0" applyFill="1" applyBorder="1"/>
    <xf numFmtId="0" fontId="5" fillId="7" borderId="20" xfId="3" applyFont="1" applyFill="1" applyBorder="1" applyAlignment="1">
      <alignment horizontal="left" indent="10"/>
    </xf>
    <xf numFmtId="165" fontId="5" fillId="7" borderId="21" xfId="3" applyNumberFormat="1" applyFont="1" applyFill="1" applyBorder="1"/>
    <xf numFmtId="168" fontId="5" fillId="7" borderId="21" xfId="3" applyNumberFormat="1" applyFont="1" applyFill="1" applyBorder="1"/>
    <xf numFmtId="165" fontId="5" fillId="7" borderId="21" xfId="4" applyNumberFormat="1" applyFont="1" applyFill="1" applyBorder="1"/>
    <xf numFmtId="165" fontId="5" fillId="7" borderId="22" xfId="4" applyNumberFormat="1" applyFont="1" applyFill="1" applyBorder="1"/>
    <xf numFmtId="164" fontId="0" fillId="4" borderId="1" xfId="0" applyNumberFormat="1" applyFill="1" applyBorder="1"/>
    <xf numFmtId="49" fontId="10" fillId="0" borderId="0" xfId="0" applyNumberFormat="1" applyFont="1"/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64" fontId="0" fillId="9" borderId="1" xfId="0" applyNumberFormat="1" applyFill="1" applyBorder="1"/>
    <xf numFmtId="164" fontId="0" fillId="0" borderId="1" xfId="0" applyNumberFormat="1" applyBorder="1" applyAlignment="1">
      <alignment horizontal="center"/>
    </xf>
    <xf numFmtId="0" fontId="10" fillId="0" borderId="1" xfId="0" applyFont="1" applyBorder="1"/>
    <xf numFmtId="49" fontId="14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70" fontId="0" fillId="0" borderId="1" xfId="0" applyNumberFormat="1" applyBorder="1" applyAlignment="1">
      <alignment horizontal="center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0" fontId="5" fillId="9" borderId="0" xfId="3" applyFont="1" applyFill="1"/>
    <xf numFmtId="0" fontId="13" fillId="9" borderId="0" xfId="3" applyFont="1" applyFill="1"/>
    <xf numFmtId="0" fontId="5" fillId="0" borderId="5" xfId="3" quotePrefix="1" applyFont="1" applyBorder="1" applyAlignment="1">
      <alignment horizontal="center"/>
    </xf>
    <xf numFmtId="44" fontId="5" fillId="9" borderId="0" xfId="4" applyFont="1" applyFill="1" applyBorder="1"/>
    <xf numFmtId="0" fontId="13" fillId="0" borderId="0" xfId="3" applyFont="1" applyAlignment="1">
      <alignment horizontal="left" wrapText="1"/>
    </xf>
    <xf numFmtId="0" fontId="13" fillId="0" borderId="0" xfId="3" applyFont="1"/>
    <xf numFmtId="49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9" borderId="3" xfId="0" applyNumberFormat="1" applyFont="1" applyFill="1" applyBorder="1" applyAlignment="1" applyProtection="1">
      <alignment horizontal="center"/>
      <protection locked="0"/>
    </xf>
    <xf numFmtId="49" fontId="2" fillId="9" borderId="4" xfId="0" applyNumberFormat="1" applyFont="1" applyFill="1" applyBorder="1" applyAlignment="1" applyProtection="1">
      <alignment horizontal="center"/>
      <protection locked="0"/>
    </xf>
    <xf numFmtId="49" fontId="10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3" xfId="0" applyFont="1" applyBorder="1" applyAlignment="1">
      <alignment horizontal="center"/>
    </xf>
    <xf numFmtId="0" fontId="5" fillId="0" borderId="0" xfId="3" applyFont="1" applyAlignment="1">
      <alignment horizontal="left"/>
    </xf>
    <xf numFmtId="0" fontId="5" fillId="0" borderId="5" xfId="3" applyFont="1" applyBorder="1" applyAlignment="1">
      <alignment horizontal="left"/>
    </xf>
    <xf numFmtId="0" fontId="5" fillId="0" borderId="16" xfId="3" applyFont="1" applyBorder="1" applyAlignment="1">
      <alignment horizontal="center"/>
    </xf>
    <xf numFmtId="0" fontId="5" fillId="0" borderId="11" xfId="3" applyFont="1" applyBorder="1" applyAlignment="1">
      <alignment horizontal="center"/>
    </xf>
    <xf numFmtId="0" fontId="5" fillId="0" borderId="12" xfId="3" applyFont="1" applyBorder="1" applyAlignment="1">
      <alignment horizontal="center"/>
    </xf>
    <xf numFmtId="0" fontId="5" fillId="8" borderId="16" xfId="3" applyFont="1" applyFill="1" applyBorder="1" applyAlignment="1">
      <alignment horizontal="center"/>
    </xf>
    <xf numFmtId="0" fontId="5" fillId="8" borderId="11" xfId="3" applyFont="1" applyFill="1" applyBorder="1" applyAlignment="1">
      <alignment horizontal="center"/>
    </xf>
    <xf numFmtId="0" fontId="5" fillId="8" borderId="12" xfId="3" applyFont="1" applyFill="1" applyBorder="1" applyAlignment="1">
      <alignment horizontal="center"/>
    </xf>
    <xf numFmtId="0" fontId="13" fillId="0" borderId="0" xfId="3" applyFont="1" applyAlignment="1">
      <alignment horizontal="left"/>
    </xf>
    <xf numFmtId="0" fontId="13" fillId="0" borderId="5" xfId="3" applyFont="1" applyBorder="1" applyAlignment="1">
      <alignment horizontal="left"/>
    </xf>
    <xf numFmtId="0" fontId="13" fillId="9" borderId="5" xfId="3" applyFont="1" applyFill="1" applyBorder="1" applyAlignment="1">
      <alignment horizontal="left"/>
    </xf>
    <xf numFmtId="0" fontId="13" fillId="9" borderId="0" xfId="3" applyFont="1" applyFill="1" applyAlignment="1">
      <alignment horizontal="left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11" fillId="10" borderId="1" xfId="0" applyNumberFormat="1" applyFont="1" applyFill="1" applyBorder="1" applyAlignment="1">
      <alignment horizontal="center"/>
    </xf>
  </cellXfs>
  <cellStyles count="8">
    <cellStyle name="Comma" xfId="1" builtinId="3"/>
    <cellStyle name="Comma 3" xfId="6" xr:uid="{00000000-0005-0000-0000-000001000000}"/>
    <cellStyle name="Currency" xfId="7" builtinId="4"/>
    <cellStyle name="Currency 4" xfId="4" xr:uid="{00000000-0005-0000-0000-000003000000}"/>
    <cellStyle name="Normal" xfId="0" builtinId="0"/>
    <cellStyle name="Normal 4" xfId="3" xr:uid="{00000000-0005-0000-0000-000005000000}"/>
    <cellStyle name="Percent" xfId="2" builtinId="5"/>
    <cellStyle name="Percent 4" xfId="5" xr:uid="{00000000-0005-0000-0000-00000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topLeftCell="A39" zoomScale="80" zoomScaleNormal="80" workbookViewId="0">
      <selection activeCell="A74" sqref="A74"/>
    </sheetView>
  </sheetViews>
  <sheetFormatPr defaultColWidth="9.140625" defaultRowHeight="15" x14ac:dyDescent="0.25"/>
  <cols>
    <col min="1" max="1" width="9.140625" style="6"/>
    <col min="2" max="2" width="28.85546875" bestFit="1" customWidth="1"/>
    <col min="3" max="3" width="101.28515625" customWidth="1"/>
    <col min="6" max="7" width="23.85546875" customWidth="1"/>
    <col min="8" max="8" width="29.28515625" customWidth="1"/>
  </cols>
  <sheetData>
    <row r="1" spans="1:8" ht="15.75" x14ac:dyDescent="0.25">
      <c r="A1" s="121" t="s">
        <v>10</v>
      </c>
      <c r="B1" s="121"/>
      <c r="C1" s="121"/>
      <c r="D1" s="121"/>
      <c r="E1" s="121"/>
      <c r="F1" s="121"/>
      <c r="G1" s="121"/>
      <c r="H1" s="121"/>
    </row>
    <row r="2" spans="1:8" ht="15.75" x14ac:dyDescent="0.25">
      <c r="A2" s="122" t="s">
        <v>202</v>
      </c>
      <c r="B2" s="123"/>
      <c r="C2" s="123"/>
      <c r="D2" s="123"/>
      <c r="E2" s="123"/>
      <c r="F2" s="123"/>
      <c r="G2" s="123"/>
      <c r="H2" s="124"/>
    </row>
    <row r="3" spans="1:8" x14ac:dyDescent="0.25">
      <c r="A3" s="125" t="s">
        <v>0</v>
      </c>
      <c r="B3" s="125"/>
      <c r="C3" s="125"/>
      <c r="D3" s="125"/>
      <c r="E3" s="125"/>
      <c r="F3" s="125"/>
      <c r="G3" s="125"/>
      <c r="H3" s="125"/>
    </row>
    <row r="4" spans="1:8" x14ac:dyDescent="0.25">
      <c r="A4" s="1" t="s">
        <v>1</v>
      </c>
      <c r="B4" s="126"/>
      <c r="C4" s="126"/>
      <c r="D4" s="126"/>
      <c r="E4" s="126"/>
      <c r="F4" s="126"/>
      <c r="G4" s="126"/>
      <c r="H4" s="127"/>
    </row>
    <row r="5" spans="1:8" x14ac:dyDescent="0.25">
      <c r="A5" s="128" t="s">
        <v>2</v>
      </c>
      <c r="B5" s="128"/>
      <c r="C5" s="128"/>
      <c r="D5" s="128"/>
      <c r="E5" s="128"/>
      <c r="F5" s="128"/>
      <c r="G5" s="128"/>
      <c r="H5" s="128"/>
    </row>
    <row r="6" spans="1:8" x14ac:dyDescent="0.25">
      <c r="A6" s="105" t="s">
        <v>3</v>
      </c>
      <c r="B6" s="101" t="s">
        <v>4</v>
      </c>
      <c r="C6" s="106" t="s">
        <v>5</v>
      </c>
      <c r="D6" s="106" t="s">
        <v>6</v>
      </c>
      <c r="E6" s="106" t="s">
        <v>7</v>
      </c>
      <c r="F6" s="107" t="s">
        <v>95</v>
      </c>
      <c r="G6" s="107" t="s">
        <v>94</v>
      </c>
      <c r="H6" s="107" t="s">
        <v>9</v>
      </c>
    </row>
    <row r="7" spans="1:8" x14ac:dyDescent="0.25">
      <c r="A7" s="108">
        <v>1</v>
      </c>
      <c r="B7" s="99" t="s">
        <v>213</v>
      </c>
      <c r="C7" s="4" t="s">
        <v>203</v>
      </c>
      <c r="D7" s="99">
        <v>1</v>
      </c>
      <c r="E7" s="99" t="s">
        <v>89</v>
      </c>
      <c r="F7" s="77">
        <f>'Format A CLIN 0001'!N45</f>
        <v>0</v>
      </c>
      <c r="G7" s="66">
        <f>'Format A CLIN 0001'!N47</f>
        <v>0</v>
      </c>
      <c r="H7" s="74">
        <f>F7+G7</f>
        <v>0</v>
      </c>
    </row>
    <row r="8" spans="1:8" x14ac:dyDescent="0.25">
      <c r="A8" s="108">
        <v>2</v>
      </c>
      <c r="B8" s="99" t="s">
        <v>213</v>
      </c>
      <c r="C8" s="4" t="s">
        <v>204</v>
      </c>
      <c r="D8" s="99">
        <v>1</v>
      </c>
      <c r="E8" s="99" t="s">
        <v>205</v>
      </c>
      <c r="F8" s="77"/>
      <c r="G8" s="66"/>
      <c r="H8" s="74">
        <f t="shared" ref="H8:H11" si="0">F8+G8</f>
        <v>0</v>
      </c>
    </row>
    <row r="9" spans="1:8" x14ac:dyDescent="0.25">
      <c r="A9" s="108">
        <v>3</v>
      </c>
      <c r="B9" s="99" t="s">
        <v>213</v>
      </c>
      <c r="C9" s="4" t="s">
        <v>206</v>
      </c>
      <c r="D9" s="99">
        <v>1</v>
      </c>
      <c r="E9" s="99" t="s">
        <v>205</v>
      </c>
      <c r="F9" s="77"/>
      <c r="G9" s="66"/>
      <c r="H9" s="74">
        <f t="shared" si="0"/>
        <v>0</v>
      </c>
    </row>
    <row r="10" spans="1:8" x14ac:dyDescent="0.25">
      <c r="A10" s="108"/>
      <c r="B10" s="99"/>
      <c r="C10" s="4"/>
      <c r="D10" s="99"/>
      <c r="E10" s="99"/>
      <c r="F10" s="78" t="s">
        <v>8</v>
      </c>
      <c r="G10" s="7"/>
      <c r="H10" s="75"/>
    </row>
    <row r="11" spans="1:8" x14ac:dyDescent="0.25">
      <c r="A11" s="108">
        <v>4</v>
      </c>
      <c r="B11" s="99" t="s">
        <v>213</v>
      </c>
      <c r="C11" s="4" t="s">
        <v>207</v>
      </c>
      <c r="D11" s="99">
        <v>3</v>
      </c>
      <c r="E11" s="99" t="s">
        <v>205</v>
      </c>
      <c r="F11" s="77">
        <f>'Format A CLIN 0004'!N24</f>
        <v>0</v>
      </c>
      <c r="G11" s="66"/>
      <c r="H11" s="74">
        <f t="shared" si="0"/>
        <v>0</v>
      </c>
    </row>
    <row r="12" spans="1:8" x14ac:dyDescent="0.25">
      <c r="A12" s="108"/>
      <c r="B12" s="99"/>
      <c r="C12" s="4"/>
      <c r="D12" s="99"/>
      <c r="E12" s="99"/>
      <c r="F12" s="5" t="s">
        <v>95</v>
      </c>
      <c r="G12" s="5" t="s">
        <v>94</v>
      </c>
      <c r="H12" s="75"/>
    </row>
    <row r="13" spans="1:8" x14ac:dyDescent="0.25">
      <c r="A13" s="108">
        <v>5</v>
      </c>
      <c r="B13" s="99" t="s">
        <v>213</v>
      </c>
      <c r="C13" s="4" t="s">
        <v>208</v>
      </c>
      <c r="D13" s="99">
        <v>1</v>
      </c>
      <c r="E13" s="99" t="s">
        <v>89</v>
      </c>
      <c r="F13" s="77">
        <f>'Format A CLIN 0005'!N50</f>
        <v>0</v>
      </c>
      <c r="G13" s="66"/>
      <c r="H13" s="74">
        <f>F13+G13</f>
        <v>0</v>
      </c>
    </row>
    <row r="14" spans="1:8" x14ac:dyDescent="0.25">
      <c r="A14" s="108">
        <v>6</v>
      </c>
      <c r="B14" s="99" t="s">
        <v>213</v>
      </c>
      <c r="C14" s="4" t="s">
        <v>209</v>
      </c>
      <c r="D14" s="99">
        <v>1</v>
      </c>
      <c r="E14" s="99" t="s">
        <v>89</v>
      </c>
      <c r="F14" s="77">
        <f>'Format A CLIN 0006'!N50</f>
        <v>0</v>
      </c>
      <c r="G14" s="66"/>
      <c r="H14" s="74">
        <f>F14+G14</f>
        <v>0</v>
      </c>
    </row>
    <row r="15" spans="1:8" x14ac:dyDescent="0.25">
      <c r="A15" s="108"/>
      <c r="B15" s="99"/>
      <c r="C15" s="4"/>
      <c r="D15" s="99"/>
      <c r="E15" s="99"/>
      <c r="F15" s="78" t="s">
        <v>8</v>
      </c>
      <c r="G15" s="7"/>
      <c r="H15" s="75"/>
    </row>
    <row r="16" spans="1:8" x14ac:dyDescent="0.25">
      <c r="A16" s="108">
        <v>7</v>
      </c>
      <c r="B16" s="99" t="s">
        <v>214</v>
      </c>
      <c r="C16" s="4" t="s">
        <v>210</v>
      </c>
      <c r="D16" s="99">
        <v>1</v>
      </c>
      <c r="E16" s="99" t="s">
        <v>89</v>
      </c>
      <c r="F16" s="66"/>
      <c r="G16" s="7"/>
      <c r="H16" s="74">
        <f>F16+G16</f>
        <v>0</v>
      </c>
    </row>
    <row r="17" spans="1:8" x14ac:dyDescent="0.25">
      <c r="A17" s="108">
        <v>8</v>
      </c>
      <c r="B17" s="99" t="s">
        <v>215</v>
      </c>
      <c r="C17" s="4" t="s">
        <v>211</v>
      </c>
      <c r="D17" s="99">
        <v>1</v>
      </c>
      <c r="E17" s="99" t="s">
        <v>89</v>
      </c>
      <c r="F17" s="77"/>
      <c r="G17" s="7"/>
      <c r="H17" s="75"/>
    </row>
    <row r="18" spans="1:8" x14ac:dyDescent="0.25">
      <c r="A18" s="108">
        <v>9</v>
      </c>
      <c r="B18" s="99" t="s">
        <v>216</v>
      </c>
      <c r="C18" s="4" t="s">
        <v>212</v>
      </c>
      <c r="D18" s="99">
        <v>1</v>
      </c>
      <c r="E18" s="99" t="s">
        <v>89</v>
      </c>
      <c r="F18" s="5" t="s">
        <v>91</v>
      </c>
      <c r="G18" s="97"/>
      <c r="H18" s="75" t="s">
        <v>91</v>
      </c>
    </row>
    <row r="19" spans="1:8" x14ac:dyDescent="0.25">
      <c r="A19" s="118" t="s">
        <v>49</v>
      </c>
      <c r="B19" s="119"/>
      <c r="C19" s="119"/>
      <c r="D19" s="119"/>
      <c r="E19" s="119"/>
      <c r="F19" s="119"/>
      <c r="G19" s="67"/>
      <c r="H19" s="104" t="e">
        <f>H7,H8,H9,H11,H13,H14,H16</f>
        <v>#VALUE!</v>
      </c>
    </row>
    <row r="20" spans="1:8" x14ac:dyDescent="0.25">
      <c r="A20" s="120" t="s">
        <v>217</v>
      </c>
      <c r="B20" s="120"/>
      <c r="C20" s="120"/>
      <c r="D20" s="120"/>
      <c r="E20" s="120"/>
      <c r="F20" s="120"/>
      <c r="G20" s="120"/>
      <c r="H20" s="120"/>
    </row>
    <row r="21" spans="1:8" x14ac:dyDescent="0.25">
      <c r="A21" s="100" t="s">
        <v>3</v>
      </c>
      <c r="B21" s="68" t="s">
        <v>4</v>
      </c>
      <c r="C21" s="99" t="s">
        <v>5</v>
      </c>
      <c r="D21" s="99" t="s">
        <v>6</v>
      </c>
      <c r="E21" s="99" t="s">
        <v>7</v>
      </c>
      <c r="F21" s="103" t="s">
        <v>8</v>
      </c>
      <c r="G21" s="97"/>
      <c r="H21" s="5" t="s">
        <v>9</v>
      </c>
    </row>
    <row r="22" spans="1:8" x14ac:dyDescent="0.25">
      <c r="A22" s="108">
        <v>1001</v>
      </c>
      <c r="B22" s="99" t="s">
        <v>213</v>
      </c>
      <c r="C22" s="4" t="s">
        <v>203</v>
      </c>
      <c r="D22" s="99">
        <v>1</v>
      </c>
      <c r="E22" s="99" t="s">
        <v>89</v>
      </c>
      <c r="F22" s="77">
        <f>'Format A CLIN 0001'!N60</f>
        <v>0</v>
      </c>
      <c r="G22" s="102"/>
      <c r="H22" s="74">
        <f>F22+G22</f>
        <v>0</v>
      </c>
    </row>
    <row r="23" spans="1:8" x14ac:dyDescent="0.25">
      <c r="A23" s="108">
        <v>1002</v>
      </c>
      <c r="B23" s="99" t="s">
        <v>214</v>
      </c>
      <c r="C23" s="4" t="s">
        <v>218</v>
      </c>
      <c r="D23" s="99">
        <v>30</v>
      </c>
      <c r="E23" s="99" t="s">
        <v>205</v>
      </c>
      <c r="F23" s="102"/>
      <c r="G23" s="97"/>
      <c r="H23" s="74">
        <f t="shared" ref="H23:H27" si="1">F23+G23</f>
        <v>0</v>
      </c>
    </row>
    <row r="24" spans="1:8" x14ac:dyDescent="0.25">
      <c r="A24" s="108">
        <v>1003</v>
      </c>
      <c r="B24" s="99" t="s">
        <v>214</v>
      </c>
      <c r="C24" s="4" t="s">
        <v>219</v>
      </c>
      <c r="D24" s="99">
        <v>3</v>
      </c>
      <c r="E24" s="99" t="s">
        <v>205</v>
      </c>
      <c r="F24" s="102"/>
      <c r="G24" s="97"/>
      <c r="H24" s="74">
        <f t="shared" si="1"/>
        <v>0</v>
      </c>
    </row>
    <row r="25" spans="1:8" x14ac:dyDescent="0.25">
      <c r="A25" s="108">
        <v>1004</v>
      </c>
      <c r="B25" s="99" t="s">
        <v>213</v>
      </c>
      <c r="C25" s="4" t="s">
        <v>220</v>
      </c>
      <c r="D25" s="99">
        <v>1</v>
      </c>
      <c r="E25" s="99" t="s">
        <v>89</v>
      </c>
      <c r="F25" s="77">
        <f>'Format A CLIN 0005'!N62</f>
        <v>0</v>
      </c>
      <c r="G25" s="102"/>
      <c r="H25" s="74">
        <f t="shared" si="1"/>
        <v>0</v>
      </c>
    </row>
    <row r="26" spans="1:8" x14ac:dyDescent="0.25">
      <c r="A26" s="108">
        <v>1005</v>
      </c>
      <c r="B26" s="99" t="s">
        <v>213</v>
      </c>
      <c r="C26" s="4" t="s">
        <v>208</v>
      </c>
      <c r="D26" s="99">
        <v>1</v>
      </c>
      <c r="E26" s="99" t="s">
        <v>89</v>
      </c>
      <c r="F26" s="77">
        <f>'Format A CLIN 0005'!N63</f>
        <v>0</v>
      </c>
      <c r="G26" s="102"/>
      <c r="H26" s="74">
        <f t="shared" si="1"/>
        <v>0</v>
      </c>
    </row>
    <row r="27" spans="1:8" x14ac:dyDescent="0.25">
      <c r="A27" s="108">
        <v>1006</v>
      </c>
      <c r="B27" s="99" t="s">
        <v>213</v>
      </c>
      <c r="C27" s="4" t="s">
        <v>209</v>
      </c>
      <c r="D27" s="99">
        <v>1</v>
      </c>
      <c r="E27" s="99" t="s">
        <v>89</v>
      </c>
      <c r="F27" s="77">
        <f>'Format A CLIN 0006'!N63</f>
        <v>0</v>
      </c>
      <c r="G27" s="102"/>
      <c r="H27" s="74">
        <f t="shared" si="1"/>
        <v>0</v>
      </c>
    </row>
    <row r="28" spans="1:8" x14ac:dyDescent="0.25">
      <c r="A28" s="108">
        <v>1007</v>
      </c>
      <c r="B28" s="99" t="s">
        <v>215</v>
      </c>
      <c r="C28" s="4" t="s">
        <v>211</v>
      </c>
      <c r="D28" s="99">
        <v>1</v>
      </c>
      <c r="E28" s="99" t="s">
        <v>89</v>
      </c>
      <c r="F28" s="77"/>
      <c r="G28" s="97"/>
      <c r="H28" s="75"/>
    </row>
    <row r="29" spans="1:8" x14ac:dyDescent="0.25">
      <c r="A29" s="108">
        <v>1008</v>
      </c>
      <c r="B29" s="99" t="s">
        <v>216</v>
      </c>
      <c r="C29" s="4" t="s">
        <v>212</v>
      </c>
      <c r="D29" s="99">
        <v>1</v>
      </c>
      <c r="E29" s="99" t="s">
        <v>89</v>
      </c>
      <c r="F29" s="5" t="s">
        <v>91</v>
      </c>
      <c r="G29" s="97"/>
      <c r="H29" s="75" t="s">
        <v>91</v>
      </c>
    </row>
    <row r="30" spans="1:8" x14ac:dyDescent="0.25">
      <c r="A30" s="118" t="s">
        <v>227</v>
      </c>
      <c r="B30" s="119"/>
      <c r="C30" s="119"/>
      <c r="D30" s="119"/>
      <c r="E30" s="119"/>
      <c r="F30" s="119"/>
      <c r="G30" s="4"/>
      <c r="H30" s="104" t="e">
        <f>H22,H23,H24,H25,H26,H27</f>
        <v>#VALUE!</v>
      </c>
    </row>
    <row r="31" spans="1:8" x14ac:dyDescent="0.25">
      <c r="A31" s="120" t="s">
        <v>221</v>
      </c>
      <c r="B31" s="120"/>
      <c r="C31" s="120"/>
      <c r="D31" s="120"/>
      <c r="E31" s="120"/>
      <c r="F31" s="120"/>
      <c r="G31" s="120"/>
      <c r="H31" s="120"/>
    </row>
    <row r="32" spans="1:8" x14ac:dyDescent="0.25">
      <c r="A32" s="100" t="s">
        <v>3</v>
      </c>
      <c r="B32" s="68" t="s">
        <v>4</v>
      </c>
      <c r="C32" s="99" t="s">
        <v>5</v>
      </c>
      <c r="D32" s="99" t="s">
        <v>6</v>
      </c>
      <c r="E32" s="99" t="s">
        <v>7</v>
      </c>
      <c r="F32" s="103" t="s">
        <v>8</v>
      </c>
      <c r="G32" s="97"/>
      <c r="H32" s="5" t="s">
        <v>9</v>
      </c>
    </row>
    <row r="33" spans="1:8" x14ac:dyDescent="0.25">
      <c r="A33" s="108">
        <v>2001</v>
      </c>
      <c r="B33" s="99" t="s">
        <v>214</v>
      </c>
      <c r="C33" s="4" t="s">
        <v>218</v>
      </c>
      <c r="D33" s="99">
        <v>29</v>
      </c>
      <c r="E33" s="99" t="s">
        <v>205</v>
      </c>
      <c r="F33" s="102"/>
      <c r="G33" s="7"/>
      <c r="H33" s="74">
        <f t="shared" ref="H33:H35" si="2">F33+G33</f>
        <v>0</v>
      </c>
    </row>
    <row r="34" spans="1:8" x14ac:dyDescent="0.25">
      <c r="A34" s="108">
        <v>2002</v>
      </c>
      <c r="B34" s="99" t="s">
        <v>214</v>
      </c>
      <c r="C34" s="4" t="s">
        <v>219</v>
      </c>
      <c r="D34" s="99">
        <v>3</v>
      </c>
      <c r="E34" s="99" t="s">
        <v>205</v>
      </c>
      <c r="F34" s="102"/>
      <c r="G34" s="7"/>
      <c r="H34" s="74">
        <f t="shared" si="2"/>
        <v>0</v>
      </c>
    </row>
    <row r="35" spans="1:8" x14ac:dyDescent="0.25">
      <c r="A35" s="108">
        <v>2003</v>
      </c>
      <c r="B35" s="99" t="s">
        <v>213</v>
      </c>
      <c r="C35" s="4" t="s">
        <v>222</v>
      </c>
      <c r="D35" s="99">
        <v>1</v>
      </c>
      <c r="E35" s="99" t="s">
        <v>89</v>
      </c>
      <c r="F35" s="102"/>
      <c r="G35" s="102"/>
      <c r="H35" s="74">
        <f t="shared" si="2"/>
        <v>0</v>
      </c>
    </row>
    <row r="36" spans="1:8" x14ac:dyDescent="0.25">
      <c r="A36" s="108">
        <v>2004</v>
      </c>
      <c r="B36" s="99" t="s">
        <v>215</v>
      </c>
      <c r="C36" s="4" t="s">
        <v>211</v>
      </c>
      <c r="D36" s="99">
        <v>1</v>
      </c>
      <c r="E36" s="99" t="s">
        <v>89</v>
      </c>
      <c r="F36" s="102"/>
      <c r="G36" s="7"/>
      <c r="H36" s="7"/>
    </row>
    <row r="37" spans="1:8" x14ac:dyDescent="0.25">
      <c r="A37" s="108">
        <v>2005</v>
      </c>
      <c r="B37" s="99" t="s">
        <v>216</v>
      </c>
      <c r="C37" s="4" t="s">
        <v>212</v>
      </c>
      <c r="D37" s="99">
        <v>1</v>
      </c>
      <c r="E37" s="99" t="s">
        <v>89</v>
      </c>
      <c r="F37" s="5" t="s">
        <v>91</v>
      </c>
      <c r="G37" s="7"/>
      <c r="H37" s="7" t="s">
        <v>91</v>
      </c>
    </row>
    <row r="38" spans="1:8" x14ac:dyDescent="0.25">
      <c r="A38" s="118" t="s">
        <v>228</v>
      </c>
      <c r="B38" s="119"/>
      <c r="C38" s="119"/>
      <c r="D38" s="119"/>
      <c r="E38" s="119"/>
      <c r="F38" s="119"/>
      <c r="G38" s="4"/>
      <c r="H38" s="104" t="e">
        <f>H33,H34,H35</f>
        <v>#VALUE!</v>
      </c>
    </row>
    <row r="39" spans="1:8" x14ac:dyDescent="0.25">
      <c r="A39" s="120" t="s">
        <v>223</v>
      </c>
      <c r="B39" s="120"/>
      <c r="C39" s="120"/>
      <c r="D39" s="120"/>
      <c r="E39" s="120"/>
      <c r="F39" s="120"/>
      <c r="G39" s="120"/>
      <c r="H39" s="120"/>
    </row>
    <row r="40" spans="1:8" x14ac:dyDescent="0.25">
      <c r="A40" s="100" t="s">
        <v>3</v>
      </c>
      <c r="B40" s="68" t="s">
        <v>4</v>
      </c>
      <c r="C40" s="99" t="s">
        <v>5</v>
      </c>
      <c r="D40" s="99" t="s">
        <v>6</v>
      </c>
      <c r="E40" s="99" t="s">
        <v>7</v>
      </c>
      <c r="F40" s="103" t="s">
        <v>8</v>
      </c>
      <c r="G40" s="97"/>
      <c r="H40" s="5" t="s">
        <v>9</v>
      </c>
    </row>
    <row r="41" spans="1:8" x14ac:dyDescent="0.25">
      <c r="A41" s="108">
        <v>3001</v>
      </c>
      <c r="B41" s="99" t="s">
        <v>214</v>
      </c>
      <c r="C41" s="4" t="s">
        <v>218</v>
      </c>
      <c r="D41" s="99">
        <v>26</v>
      </c>
      <c r="E41" s="99" t="s">
        <v>205</v>
      </c>
      <c r="F41" s="102"/>
      <c r="G41" s="7"/>
      <c r="H41" s="74">
        <f t="shared" ref="H41:H43" si="3">F41+G41</f>
        <v>0</v>
      </c>
    </row>
    <row r="42" spans="1:8" x14ac:dyDescent="0.25">
      <c r="A42" s="108">
        <v>3002</v>
      </c>
      <c r="B42" s="99" t="s">
        <v>214</v>
      </c>
      <c r="C42" s="4" t="s">
        <v>219</v>
      </c>
      <c r="D42" s="99">
        <v>2</v>
      </c>
      <c r="E42" s="99" t="s">
        <v>205</v>
      </c>
      <c r="F42" s="102"/>
      <c r="G42" s="7"/>
      <c r="H42" s="74">
        <f t="shared" si="3"/>
        <v>0</v>
      </c>
    </row>
    <row r="43" spans="1:8" x14ac:dyDescent="0.25">
      <c r="A43" s="108">
        <v>3003</v>
      </c>
      <c r="B43" s="99" t="s">
        <v>213</v>
      </c>
      <c r="C43" s="4" t="s">
        <v>222</v>
      </c>
      <c r="D43" s="99">
        <v>1</v>
      </c>
      <c r="E43" s="99" t="s">
        <v>89</v>
      </c>
      <c r="F43" s="102"/>
      <c r="G43" s="102"/>
      <c r="H43" s="74">
        <f t="shared" si="3"/>
        <v>0</v>
      </c>
    </row>
    <row r="44" spans="1:8" x14ac:dyDescent="0.25">
      <c r="A44" s="108">
        <v>3004</v>
      </c>
      <c r="B44" s="99" t="s">
        <v>215</v>
      </c>
      <c r="C44" s="4" t="s">
        <v>211</v>
      </c>
      <c r="D44" s="99">
        <v>1</v>
      </c>
      <c r="E44" s="99" t="s">
        <v>89</v>
      </c>
      <c r="F44" s="102"/>
      <c r="G44" s="86"/>
      <c r="H44" s="75"/>
    </row>
    <row r="45" spans="1:8" x14ac:dyDescent="0.25">
      <c r="A45" s="108">
        <v>3005</v>
      </c>
      <c r="B45" s="99" t="s">
        <v>216</v>
      </c>
      <c r="C45" s="4" t="s">
        <v>212</v>
      </c>
      <c r="D45" s="99">
        <v>1</v>
      </c>
      <c r="E45" s="99" t="s">
        <v>89</v>
      </c>
      <c r="F45" s="78" t="s">
        <v>91</v>
      </c>
      <c r="G45" s="86"/>
      <c r="H45" s="75" t="s">
        <v>91</v>
      </c>
    </row>
    <row r="46" spans="1:8" x14ac:dyDescent="0.25">
      <c r="A46" s="118" t="s">
        <v>229</v>
      </c>
      <c r="B46" s="119"/>
      <c r="C46" s="119"/>
      <c r="D46" s="119"/>
      <c r="E46" s="119"/>
      <c r="F46" s="119"/>
      <c r="G46" s="4"/>
      <c r="H46" s="104" t="e">
        <f>H41,H42,H43</f>
        <v>#VALUE!</v>
      </c>
    </row>
    <row r="47" spans="1:8" x14ac:dyDescent="0.25">
      <c r="A47" s="120" t="s">
        <v>224</v>
      </c>
      <c r="B47" s="120"/>
      <c r="C47" s="120"/>
      <c r="D47" s="120"/>
      <c r="E47" s="120"/>
      <c r="F47" s="120"/>
      <c r="G47" s="120"/>
      <c r="H47" s="120"/>
    </row>
    <row r="48" spans="1:8" x14ac:dyDescent="0.25">
      <c r="A48" s="100" t="s">
        <v>3</v>
      </c>
      <c r="B48" s="68" t="s">
        <v>4</v>
      </c>
      <c r="C48" s="99" t="s">
        <v>5</v>
      </c>
      <c r="D48" s="99" t="s">
        <v>6</v>
      </c>
      <c r="E48" s="99" t="s">
        <v>7</v>
      </c>
      <c r="F48" s="103" t="s">
        <v>8</v>
      </c>
      <c r="G48" s="97"/>
      <c r="H48" s="5" t="s">
        <v>9</v>
      </c>
    </row>
    <row r="49" spans="1:8" x14ac:dyDescent="0.25">
      <c r="A49" s="108">
        <v>4001</v>
      </c>
      <c r="B49" s="99" t="s">
        <v>214</v>
      </c>
      <c r="C49" s="4" t="s">
        <v>218</v>
      </c>
      <c r="D49" s="99">
        <v>24</v>
      </c>
      <c r="E49" s="99" t="s">
        <v>205</v>
      </c>
      <c r="F49" s="77"/>
      <c r="G49" s="87"/>
      <c r="H49" s="74">
        <f t="shared" ref="H49:H51" si="4">F49+G49</f>
        <v>0</v>
      </c>
    </row>
    <row r="50" spans="1:8" x14ac:dyDescent="0.25">
      <c r="A50" s="108">
        <v>4002</v>
      </c>
      <c r="B50" s="99" t="s">
        <v>214</v>
      </c>
      <c r="C50" s="4" t="s">
        <v>219</v>
      </c>
      <c r="D50" s="99">
        <v>2</v>
      </c>
      <c r="E50" s="99" t="s">
        <v>205</v>
      </c>
      <c r="F50" s="77"/>
      <c r="G50" s="87"/>
      <c r="H50" s="74">
        <f t="shared" si="4"/>
        <v>0</v>
      </c>
    </row>
    <row r="51" spans="1:8" x14ac:dyDescent="0.25">
      <c r="A51" s="108">
        <v>4003</v>
      </c>
      <c r="B51" s="99" t="s">
        <v>213</v>
      </c>
      <c r="C51" s="4" t="s">
        <v>222</v>
      </c>
      <c r="D51" s="99">
        <v>1</v>
      </c>
      <c r="E51" s="99" t="s">
        <v>89</v>
      </c>
      <c r="F51" s="77"/>
      <c r="G51" s="77"/>
      <c r="H51" s="74">
        <f t="shared" si="4"/>
        <v>0</v>
      </c>
    </row>
    <row r="52" spans="1:8" x14ac:dyDescent="0.25">
      <c r="A52" s="108">
        <v>4004</v>
      </c>
      <c r="B52" s="99" t="s">
        <v>215</v>
      </c>
      <c r="C52" s="4" t="s">
        <v>211</v>
      </c>
      <c r="D52" s="99">
        <v>1</v>
      </c>
      <c r="E52" s="99" t="s">
        <v>89</v>
      </c>
      <c r="F52" s="77"/>
      <c r="G52" s="87"/>
      <c r="H52" s="75"/>
    </row>
    <row r="53" spans="1:8" x14ac:dyDescent="0.25">
      <c r="A53" s="108">
        <v>4005</v>
      </c>
      <c r="B53" s="99" t="s">
        <v>216</v>
      </c>
      <c r="C53" s="4" t="s">
        <v>212</v>
      </c>
      <c r="D53" s="99">
        <v>1</v>
      </c>
      <c r="E53" s="99" t="s">
        <v>89</v>
      </c>
      <c r="F53" s="78" t="s">
        <v>91</v>
      </c>
      <c r="G53" s="86"/>
      <c r="H53" s="75" t="s">
        <v>91</v>
      </c>
    </row>
    <row r="54" spans="1:8" x14ac:dyDescent="0.25">
      <c r="A54" s="118" t="s">
        <v>230</v>
      </c>
      <c r="B54" s="119"/>
      <c r="C54" s="119"/>
      <c r="D54" s="119"/>
      <c r="E54" s="119"/>
      <c r="F54" s="119"/>
      <c r="G54" s="4"/>
      <c r="H54" s="104" t="e">
        <f>H49,H50,H51</f>
        <v>#VALUE!</v>
      </c>
    </row>
    <row r="55" spans="1:8" x14ac:dyDescent="0.25">
      <c r="A55" s="120" t="s">
        <v>225</v>
      </c>
      <c r="B55" s="120"/>
      <c r="C55" s="120"/>
      <c r="D55" s="120"/>
      <c r="E55" s="120"/>
      <c r="F55" s="120"/>
      <c r="G55" s="120"/>
      <c r="H55" s="120"/>
    </row>
    <row r="56" spans="1:8" x14ac:dyDescent="0.25">
      <c r="A56" s="100" t="s">
        <v>3</v>
      </c>
      <c r="B56" s="68" t="s">
        <v>4</v>
      </c>
      <c r="C56" s="99" t="s">
        <v>5</v>
      </c>
      <c r="D56" s="99" t="s">
        <v>6</v>
      </c>
      <c r="E56" s="99" t="s">
        <v>7</v>
      </c>
      <c r="F56" s="103" t="s">
        <v>8</v>
      </c>
      <c r="G56" s="97"/>
      <c r="H56" s="5" t="s">
        <v>9</v>
      </c>
    </row>
    <row r="57" spans="1:8" x14ac:dyDescent="0.25">
      <c r="A57" s="108">
        <v>5001</v>
      </c>
      <c r="B57" s="99" t="s">
        <v>213</v>
      </c>
      <c r="C57" s="4" t="s">
        <v>222</v>
      </c>
      <c r="D57" s="99">
        <v>1</v>
      </c>
      <c r="E57" s="99" t="s">
        <v>89</v>
      </c>
      <c r="F57" s="77"/>
      <c r="G57" s="77"/>
      <c r="H57" s="74">
        <f>F57*D57</f>
        <v>0</v>
      </c>
    </row>
    <row r="58" spans="1:8" x14ac:dyDescent="0.25">
      <c r="A58" s="108">
        <v>5002</v>
      </c>
      <c r="B58" s="99" t="s">
        <v>215</v>
      </c>
      <c r="C58" s="4" t="s">
        <v>211</v>
      </c>
      <c r="D58" s="99">
        <v>1</v>
      </c>
      <c r="E58" s="99" t="s">
        <v>89</v>
      </c>
      <c r="F58" s="77"/>
      <c r="G58" s="7"/>
      <c r="H58" s="75"/>
    </row>
    <row r="59" spans="1:8" x14ac:dyDescent="0.25">
      <c r="A59" s="108">
        <v>5003</v>
      </c>
      <c r="B59" s="99" t="s">
        <v>216</v>
      </c>
      <c r="C59" s="4" t="s">
        <v>212</v>
      </c>
      <c r="D59" s="99">
        <v>1</v>
      </c>
      <c r="E59" s="99" t="s">
        <v>89</v>
      </c>
      <c r="F59" s="78" t="s">
        <v>91</v>
      </c>
      <c r="G59" s="7"/>
      <c r="H59" s="75" t="s">
        <v>91</v>
      </c>
    </row>
    <row r="60" spans="1:8" x14ac:dyDescent="0.25">
      <c r="A60" s="118" t="s">
        <v>231</v>
      </c>
      <c r="B60" s="119"/>
      <c r="C60" s="119"/>
      <c r="D60" s="119"/>
      <c r="E60" s="119"/>
      <c r="F60" s="119"/>
      <c r="G60" s="4"/>
      <c r="H60" s="76">
        <f>H57</f>
        <v>0</v>
      </c>
    </row>
    <row r="61" spans="1:8" x14ac:dyDescent="0.25">
      <c r="A61" s="128" t="s">
        <v>226</v>
      </c>
      <c r="B61" s="128"/>
      <c r="C61" s="128"/>
      <c r="D61" s="128"/>
      <c r="E61" s="128"/>
      <c r="F61" s="128"/>
      <c r="G61" s="128"/>
      <c r="H61" s="128"/>
    </row>
    <row r="62" spans="1:8" x14ac:dyDescent="0.25">
      <c r="A62" s="100" t="s">
        <v>3</v>
      </c>
      <c r="B62" s="68" t="s">
        <v>4</v>
      </c>
      <c r="C62" s="99" t="s">
        <v>5</v>
      </c>
      <c r="D62" s="99" t="s">
        <v>6</v>
      </c>
      <c r="E62" s="99" t="s">
        <v>7</v>
      </c>
      <c r="F62" s="103" t="s">
        <v>8</v>
      </c>
      <c r="G62" s="97"/>
      <c r="H62" s="5" t="s">
        <v>9</v>
      </c>
    </row>
    <row r="63" spans="1:8" x14ac:dyDescent="0.25">
      <c r="A63" s="108">
        <v>6001</v>
      </c>
      <c r="B63" s="99" t="s">
        <v>213</v>
      </c>
      <c r="C63" s="4" t="s">
        <v>222</v>
      </c>
      <c r="D63" s="99">
        <v>1</v>
      </c>
      <c r="E63" s="99" t="s">
        <v>89</v>
      </c>
      <c r="F63" s="77"/>
      <c r="G63" s="77"/>
      <c r="H63" s="74">
        <f>F63*D63</f>
        <v>0</v>
      </c>
    </row>
    <row r="64" spans="1:8" x14ac:dyDescent="0.25">
      <c r="A64" s="108">
        <v>6002</v>
      </c>
      <c r="B64" s="99" t="s">
        <v>215</v>
      </c>
      <c r="C64" s="4" t="s">
        <v>211</v>
      </c>
      <c r="D64" s="99">
        <v>1</v>
      </c>
      <c r="E64" s="99" t="s">
        <v>89</v>
      </c>
      <c r="F64" s="77"/>
      <c r="G64" s="7"/>
      <c r="H64" s="75"/>
    </row>
    <row r="65" spans="1:8" x14ac:dyDescent="0.25">
      <c r="A65" s="108">
        <v>6003</v>
      </c>
      <c r="B65" s="99" t="s">
        <v>216</v>
      </c>
      <c r="C65" s="4" t="s">
        <v>212</v>
      </c>
      <c r="D65" s="99">
        <v>1</v>
      </c>
      <c r="E65" s="99" t="s">
        <v>89</v>
      </c>
      <c r="F65" s="78" t="s">
        <v>91</v>
      </c>
      <c r="G65" s="7"/>
      <c r="H65" s="75" t="s">
        <v>91</v>
      </c>
    </row>
    <row r="66" spans="1:8" x14ac:dyDescent="0.25">
      <c r="A66" s="118" t="s">
        <v>232</v>
      </c>
      <c r="B66" s="119"/>
      <c r="C66" s="119"/>
      <c r="D66" s="119"/>
      <c r="E66" s="119"/>
      <c r="F66" s="119"/>
      <c r="G66" s="4"/>
      <c r="H66" s="76">
        <f>H63</f>
        <v>0</v>
      </c>
    </row>
    <row r="67" spans="1:8" x14ac:dyDescent="0.25">
      <c r="A67" s="109"/>
      <c r="B67" s="110"/>
      <c r="C67" s="110"/>
      <c r="D67" s="110"/>
      <c r="E67" s="110"/>
      <c r="F67" s="110"/>
      <c r="H67" s="111"/>
    </row>
    <row r="68" spans="1:8" x14ac:dyDescent="0.25">
      <c r="A68" s="98" t="s">
        <v>199</v>
      </c>
    </row>
    <row r="69" spans="1:8" x14ac:dyDescent="0.25">
      <c r="A69" s="98" t="s">
        <v>200</v>
      </c>
    </row>
    <row r="70" spans="1:8" x14ac:dyDescent="0.25">
      <c r="A70" s="98" t="s">
        <v>247</v>
      </c>
    </row>
    <row r="71" spans="1:8" x14ac:dyDescent="0.25">
      <c r="A71" s="98" t="s">
        <v>201</v>
      </c>
    </row>
    <row r="73" spans="1:8" x14ac:dyDescent="0.25">
      <c r="A73" s="6" t="s">
        <v>314</v>
      </c>
    </row>
  </sheetData>
  <sheetProtection selectLockedCells="1"/>
  <mergeCells count="18">
    <mergeCell ref="A66:F66"/>
    <mergeCell ref="A61:H61"/>
    <mergeCell ref="A30:F30"/>
    <mergeCell ref="A38:F38"/>
    <mergeCell ref="A46:F46"/>
    <mergeCell ref="A54:F54"/>
    <mergeCell ref="A60:F60"/>
    <mergeCell ref="A55:H55"/>
    <mergeCell ref="A1:H1"/>
    <mergeCell ref="A2:H2"/>
    <mergeCell ref="A3:H3"/>
    <mergeCell ref="B4:H4"/>
    <mergeCell ref="A5:H5"/>
    <mergeCell ref="A19:F19"/>
    <mergeCell ref="A20:H20"/>
    <mergeCell ref="A31:H31"/>
    <mergeCell ref="A39:H39"/>
    <mergeCell ref="A47:H4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2"/>
  <sheetViews>
    <sheetView zoomScale="86" zoomScaleNormal="86" workbookViewId="0">
      <pane xSplit="1" ySplit="6" topLeftCell="B27" activePane="bottomRight" state="frozen"/>
      <selection pane="topRight" activeCell="B1" sqref="B1"/>
      <selection pane="bottomLeft" activeCell="A7" sqref="A7"/>
      <selection pane="bottomRight" activeCell="B4" sqref="B4:M4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186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170</v>
      </c>
      <c r="B4" s="136" t="s">
        <v>171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83" t="s">
        <v>172</v>
      </c>
    </row>
    <row r="5" spans="1:14" ht="15.75" thickBot="1" x14ac:dyDescent="0.3">
      <c r="A5" s="11"/>
      <c r="B5" s="133">
        <v>2027</v>
      </c>
      <c r="C5" s="134"/>
      <c r="D5" s="135"/>
      <c r="E5" s="133">
        <v>2028</v>
      </c>
      <c r="F5" s="134"/>
      <c r="G5" s="135"/>
      <c r="H5" s="133">
        <v>2029</v>
      </c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236</v>
      </c>
      <c r="E6" s="13" t="s">
        <v>97</v>
      </c>
      <c r="F6" s="13" t="s">
        <v>98</v>
      </c>
      <c r="G6" s="13" t="s">
        <v>237</v>
      </c>
      <c r="H6" s="65" t="s">
        <v>97</v>
      </c>
      <c r="I6" s="13" t="s">
        <v>98</v>
      </c>
      <c r="J6" s="64" t="s">
        <v>238</v>
      </c>
      <c r="K6" s="13" t="s">
        <v>97</v>
      </c>
      <c r="L6" s="13" t="s">
        <v>98</v>
      </c>
      <c r="M6" s="64" t="s">
        <v>239</v>
      </c>
      <c r="N6" s="84" t="s">
        <v>173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 t="shared" ref="N8:N19" si="0"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1">C9*B9</f>
        <v>0</v>
      </c>
      <c r="E9" s="18">
        <v>0</v>
      </c>
      <c r="F9" s="20">
        <v>0</v>
      </c>
      <c r="G9" s="20">
        <f t="shared" ref="G9:G19" si="2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3">L9*K9</f>
        <v>0</v>
      </c>
      <c r="N9" s="82">
        <f t="shared" si="0"/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1"/>
        <v>0</v>
      </c>
      <c r="E10" s="18">
        <v>0</v>
      </c>
      <c r="F10" s="20">
        <v>0</v>
      </c>
      <c r="G10" s="20">
        <f t="shared" si="2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3"/>
        <v>0</v>
      </c>
      <c r="N10" s="82">
        <f t="shared" si="0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1"/>
        <v>0</v>
      </c>
      <c r="E11" s="18">
        <v>0</v>
      </c>
      <c r="F11" s="20">
        <v>0</v>
      </c>
      <c r="G11" s="20">
        <f t="shared" si="2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3"/>
        <v>0</v>
      </c>
      <c r="N11" s="82">
        <f t="shared" si="0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1"/>
        <v>0</v>
      </c>
      <c r="E12" s="18">
        <v>0</v>
      </c>
      <c r="F12" s="20">
        <v>0</v>
      </c>
      <c r="G12" s="20">
        <f t="shared" si="2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3"/>
        <v>0</v>
      </c>
      <c r="N12" s="82">
        <f t="shared" si="0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1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0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1"/>
        <v>0</v>
      </c>
      <c r="E14" s="18">
        <v>0</v>
      </c>
      <c r="F14" s="20">
        <v>0</v>
      </c>
      <c r="G14" s="20">
        <f t="shared" si="2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0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1"/>
        <v>0</v>
      </c>
      <c r="E15" s="18">
        <v>0</v>
      </c>
      <c r="F15" s="20">
        <v>0</v>
      </c>
      <c r="G15" s="20">
        <f t="shared" si="2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0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1"/>
        <v>0</v>
      </c>
      <c r="E16" s="18">
        <v>0</v>
      </c>
      <c r="F16" s="20">
        <v>0</v>
      </c>
      <c r="G16" s="20">
        <f t="shared" si="2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0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1"/>
        <v>0</v>
      </c>
      <c r="E17" s="18">
        <v>0</v>
      </c>
      <c r="F17" s="20">
        <v>0</v>
      </c>
      <c r="G17" s="20">
        <f t="shared" si="2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0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1"/>
        <v>0</v>
      </c>
      <c r="E18" s="18">
        <v>0</v>
      </c>
      <c r="F18" s="26">
        <v>0</v>
      </c>
      <c r="G18" s="20">
        <f t="shared" si="2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0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1"/>
        <v>0</v>
      </c>
      <c r="E19" s="18">
        <v>0</v>
      </c>
      <c r="F19" s="20">
        <v>0</v>
      </c>
      <c r="G19" s="26">
        <f t="shared" si="2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0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6">B23*C23</f>
        <v>0</v>
      </c>
      <c r="E23" s="26">
        <v>0</v>
      </c>
      <c r="F23" s="88">
        <v>0</v>
      </c>
      <c r="G23" s="26">
        <f t="shared" ref="G23:G24" si="7">E23*F23</f>
        <v>0</v>
      </c>
      <c r="H23" s="26">
        <v>0</v>
      </c>
      <c r="I23" s="88">
        <v>0</v>
      </c>
      <c r="J23" s="26">
        <f t="shared" ref="J23:J24" si="8">H23*I23</f>
        <v>0</v>
      </c>
      <c r="K23" s="26">
        <v>0</v>
      </c>
      <c r="L23" s="88">
        <v>0</v>
      </c>
      <c r="M23" s="26">
        <f t="shared" ref="M23:M24" si="9">K23*L23</f>
        <v>0</v>
      </c>
      <c r="N23" s="82">
        <f>M23+J23+G23+D23</f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6"/>
        <v>0</v>
      </c>
      <c r="E24" s="26">
        <v>0</v>
      </c>
      <c r="F24" s="88">
        <v>0</v>
      </c>
      <c r="G24" s="26">
        <f t="shared" si="7"/>
        <v>0</v>
      </c>
      <c r="H24" s="26">
        <v>0</v>
      </c>
      <c r="I24" s="88">
        <v>0</v>
      </c>
      <c r="J24" s="26">
        <f t="shared" si="8"/>
        <v>0</v>
      </c>
      <c r="K24" s="26">
        <v>0</v>
      </c>
      <c r="L24" s="88">
        <v>0</v>
      </c>
      <c r="M24" s="26">
        <f t="shared" si="9"/>
        <v>0</v>
      </c>
      <c r="N24" s="82">
        <f>M24+J24+G24+D24</f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>M30+J30+G30+D30</f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>M32+J32+G32+D32</f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0">B40*C40</f>
        <v>0</v>
      </c>
      <c r="E40" s="26">
        <v>0</v>
      </c>
      <c r="F40" s="88">
        <v>0</v>
      </c>
      <c r="G40" s="26">
        <f t="shared" ref="G40:G42" si="11">E40*F40</f>
        <v>0</v>
      </c>
      <c r="H40" s="26">
        <v>0</v>
      </c>
      <c r="I40" s="88">
        <v>0</v>
      </c>
      <c r="J40" s="26">
        <f t="shared" ref="J40:J42" si="12">H40*I40</f>
        <v>0</v>
      </c>
      <c r="K40" s="26">
        <v>0</v>
      </c>
      <c r="L40" s="88">
        <v>0</v>
      </c>
      <c r="M40" s="26">
        <f t="shared" ref="M40:M42" si="13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0"/>
        <v>0</v>
      </c>
      <c r="E41" s="26">
        <v>0</v>
      </c>
      <c r="F41" s="88">
        <v>0</v>
      </c>
      <c r="G41" s="26">
        <f t="shared" si="11"/>
        <v>0</v>
      </c>
      <c r="H41" s="26">
        <v>0</v>
      </c>
      <c r="I41" s="88">
        <v>0</v>
      </c>
      <c r="J41" s="26">
        <f t="shared" si="12"/>
        <v>0</v>
      </c>
      <c r="K41" s="26">
        <v>0</v>
      </c>
      <c r="L41" s="88">
        <v>0</v>
      </c>
      <c r="M41" s="26">
        <f t="shared" si="13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0"/>
        <v>0</v>
      </c>
      <c r="E42" s="26">
        <v>0</v>
      </c>
      <c r="F42" s="88">
        <v>0</v>
      </c>
      <c r="G42" s="26">
        <f t="shared" si="11"/>
        <v>0</v>
      </c>
      <c r="H42" s="26">
        <v>0</v>
      </c>
      <c r="I42" s="88">
        <v>0</v>
      </c>
      <c r="J42" s="26">
        <f t="shared" si="12"/>
        <v>0</v>
      </c>
      <c r="K42" s="26">
        <v>0</v>
      </c>
      <c r="L42" s="88">
        <v>0</v>
      </c>
      <c r="M42" s="26">
        <f t="shared" si="13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174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175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2:A3"/>
    <mergeCell ref="A55:M55"/>
    <mergeCell ref="A52:E52"/>
    <mergeCell ref="A53:E53"/>
    <mergeCell ref="B5:D5"/>
    <mergeCell ref="E5:G5"/>
    <mergeCell ref="H5:J5"/>
    <mergeCell ref="K5:M5"/>
    <mergeCell ref="B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6"/>
  <sheetViews>
    <sheetView workbookViewId="0">
      <selection activeCell="A3" sqref="A3"/>
    </sheetView>
  </sheetViews>
  <sheetFormatPr defaultRowHeight="15" x14ac:dyDescent="0.25"/>
  <cols>
    <col min="1" max="1" width="113.7109375" style="9" customWidth="1"/>
    <col min="2" max="2" width="13.140625" style="9" customWidth="1"/>
    <col min="3" max="3" width="10.85546875" style="9" bestFit="1" customWidth="1"/>
    <col min="4" max="4" width="12.42578125" style="9" bestFit="1" customWidth="1"/>
    <col min="5" max="5" width="15.5703125" style="9" customWidth="1"/>
    <col min="6" max="6" width="9.42578125" style="9" customWidth="1"/>
    <col min="7" max="7" width="11.140625" style="9" customWidth="1"/>
    <col min="8" max="8" width="13.85546875" style="9" customWidth="1"/>
    <col min="9" max="9" width="11.140625" style="9" customWidth="1"/>
    <col min="10" max="10" width="14.140625" style="9" bestFit="1" customWidth="1"/>
    <col min="11" max="11" width="14.140625" style="9" customWidth="1"/>
    <col min="12" max="12" width="11.140625" style="9" customWidth="1"/>
    <col min="13" max="13" width="13.7109375" style="9" bestFit="1" customWidth="1"/>
    <col min="14" max="14" width="15.42578125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14" t="s">
        <v>204</v>
      </c>
    </row>
    <row r="4" spans="1:14" ht="15.75" thickBot="1" x14ac:dyDescent="0.3">
      <c r="A4" s="10" t="s">
        <v>189</v>
      </c>
      <c r="B4" s="136" t="s">
        <v>188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83" t="s">
        <v>187</v>
      </c>
    </row>
    <row r="5" spans="1:14" ht="15.75" thickBot="1" x14ac:dyDescent="0.3">
      <c r="A5" s="11"/>
      <c r="B5" s="133">
        <v>2027</v>
      </c>
      <c r="C5" s="134"/>
      <c r="D5" s="135"/>
      <c r="E5" s="133">
        <v>2028</v>
      </c>
      <c r="F5" s="134"/>
      <c r="G5" s="135"/>
      <c r="H5" s="133">
        <v>2029</v>
      </c>
      <c r="I5" s="134"/>
      <c r="J5" s="135"/>
      <c r="K5" s="133"/>
      <c r="L5" s="134"/>
      <c r="M5" s="135"/>
      <c r="N5" s="81"/>
    </row>
    <row r="6" spans="1:14" x14ac:dyDescent="0.25">
      <c r="A6" s="69"/>
      <c r="B6" s="70"/>
      <c r="C6" s="70"/>
      <c r="D6" s="71"/>
      <c r="E6" s="70"/>
      <c r="F6" s="70"/>
      <c r="G6" s="71"/>
      <c r="H6" s="70"/>
      <c r="I6" s="70"/>
      <c r="J6" s="71"/>
      <c r="K6" s="70"/>
      <c r="L6" s="70"/>
      <c r="M6" s="71"/>
      <c r="N6" s="81"/>
    </row>
    <row r="7" spans="1:14" x14ac:dyDescent="0.25">
      <c r="A7" s="17" t="s">
        <v>152</v>
      </c>
      <c r="B7" s="70"/>
      <c r="C7" s="70"/>
      <c r="D7" s="26">
        <v>0</v>
      </c>
      <c r="E7" s="70"/>
      <c r="F7" s="70"/>
      <c r="G7" s="26">
        <v>0</v>
      </c>
      <c r="H7" s="70"/>
      <c r="I7" s="70"/>
      <c r="J7" s="26">
        <v>0</v>
      </c>
      <c r="K7" s="70"/>
      <c r="L7" s="70"/>
      <c r="M7" s="26">
        <v>0</v>
      </c>
      <c r="N7" s="82">
        <f>M7+J7+G7+D7</f>
        <v>0</v>
      </c>
    </row>
    <row r="8" spans="1:14" ht="15.75" thickBot="1" x14ac:dyDescent="0.3">
      <c r="A8" s="17" t="s">
        <v>153</v>
      </c>
      <c r="B8" s="26">
        <v>0</v>
      </c>
      <c r="C8" s="88">
        <v>0</v>
      </c>
      <c r="D8" s="26">
        <f>B8*C8</f>
        <v>0</v>
      </c>
      <c r="E8" s="26">
        <v>0</v>
      </c>
      <c r="F8" s="88">
        <v>0</v>
      </c>
      <c r="G8" s="26">
        <f t="shared" ref="G8" si="0">E8*F8</f>
        <v>0</v>
      </c>
      <c r="H8" s="26">
        <v>0</v>
      </c>
      <c r="I8" s="88">
        <v>0</v>
      </c>
      <c r="J8" s="26">
        <f>H8*I8</f>
        <v>0</v>
      </c>
      <c r="K8" s="26">
        <v>0</v>
      </c>
      <c r="L8" s="88">
        <v>0</v>
      </c>
      <c r="M8" s="26">
        <f>K8*L8</f>
        <v>0</v>
      </c>
      <c r="N8" s="82">
        <f>M8+J8+G8+D8</f>
        <v>0</v>
      </c>
    </row>
    <row r="9" spans="1:14" ht="15.75" thickBot="1" x14ac:dyDescent="0.3">
      <c r="A9" s="21" t="s">
        <v>154</v>
      </c>
      <c r="B9" s="22"/>
      <c r="C9" s="22"/>
      <c r="D9" s="60">
        <f>SUM(D7:D8)</f>
        <v>0</v>
      </c>
      <c r="E9" s="22"/>
      <c r="F9" s="22"/>
      <c r="G9" s="60">
        <f>SUM(G7:G8)</f>
        <v>0</v>
      </c>
      <c r="H9" s="22"/>
      <c r="I9" s="22"/>
      <c r="J9" s="60">
        <f>SUM(J7:J8)</f>
        <v>0</v>
      </c>
      <c r="K9" s="22"/>
      <c r="L9" s="22"/>
      <c r="M9" s="60">
        <f>SUM(M7:M8)</f>
        <v>0</v>
      </c>
      <c r="N9" s="60">
        <f>SUM(N7:N8)</f>
        <v>0</v>
      </c>
    </row>
    <row r="10" spans="1:14" x14ac:dyDescent="0.25">
      <c r="A10" s="69"/>
      <c r="B10" s="70"/>
      <c r="C10" s="70"/>
      <c r="D10" s="71"/>
      <c r="E10" s="70"/>
      <c r="F10" s="70"/>
      <c r="G10" s="71"/>
      <c r="H10" s="70"/>
      <c r="I10" s="70"/>
      <c r="J10" s="71"/>
      <c r="K10" s="70"/>
      <c r="L10" s="70"/>
      <c r="M10" s="71"/>
      <c r="N10" s="81"/>
    </row>
    <row r="11" spans="1:14" x14ac:dyDescent="0.25">
      <c r="A11" s="14" t="s">
        <v>105</v>
      </c>
      <c r="B11" s="26">
        <v>0</v>
      </c>
      <c r="C11" s="88">
        <v>0</v>
      </c>
      <c r="D11" s="26">
        <f>B11*C11</f>
        <v>0</v>
      </c>
      <c r="E11" s="26">
        <v>0</v>
      </c>
      <c r="F11" s="88">
        <v>0</v>
      </c>
      <c r="G11" s="26">
        <f>E11*F11</f>
        <v>0</v>
      </c>
      <c r="H11" s="26">
        <v>0</v>
      </c>
      <c r="I11" s="88">
        <v>0</v>
      </c>
      <c r="J11" s="26">
        <f>H11*I11</f>
        <v>0</v>
      </c>
      <c r="K11" s="26">
        <v>0</v>
      </c>
      <c r="L11" s="88">
        <v>0</v>
      </c>
      <c r="M11" s="26">
        <f>K11*L11</f>
        <v>0</v>
      </c>
      <c r="N11" s="82">
        <f>M11+J11+G11+D11</f>
        <v>0</v>
      </c>
    </row>
    <row r="12" spans="1:14" ht="15.75" thickBot="1" x14ac:dyDescent="0.3">
      <c r="A12" s="14"/>
      <c r="B12" s="14"/>
      <c r="C12" s="14"/>
      <c r="D12" s="26"/>
      <c r="E12" s="14"/>
      <c r="F12" s="14"/>
      <c r="G12" s="26"/>
      <c r="H12" s="14"/>
      <c r="I12" s="14"/>
      <c r="J12" s="26"/>
      <c r="K12" s="14"/>
      <c r="L12" s="14"/>
      <c r="M12" s="26"/>
      <c r="N12" s="81"/>
    </row>
    <row r="13" spans="1:14" ht="15.75" thickBot="1" x14ac:dyDescent="0.3">
      <c r="A13" s="21" t="s">
        <v>106</v>
      </c>
      <c r="B13" s="22"/>
      <c r="C13" s="22"/>
      <c r="D13" s="60">
        <f>D9+D11</f>
        <v>0</v>
      </c>
      <c r="E13" s="22"/>
      <c r="F13" s="22"/>
      <c r="G13" s="60">
        <f>G11+G9</f>
        <v>0</v>
      </c>
      <c r="H13" s="22"/>
      <c r="I13" s="22"/>
      <c r="J13" s="60">
        <f>J11+J9</f>
        <v>0</v>
      </c>
      <c r="K13" s="22"/>
      <c r="L13" s="22"/>
      <c r="M13" s="60">
        <f>M11+M9</f>
        <v>0</v>
      </c>
      <c r="N13" s="23">
        <f>N11+N9</f>
        <v>0</v>
      </c>
    </row>
    <row r="14" spans="1:14" x14ac:dyDescent="0.25">
      <c r="A14" s="14"/>
      <c r="B14" s="14"/>
      <c r="C14" s="14"/>
      <c r="D14" s="26"/>
      <c r="E14" s="14"/>
      <c r="F14" s="14"/>
      <c r="G14" s="26"/>
      <c r="H14" s="14"/>
      <c r="I14" s="14"/>
      <c r="J14" s="26"/>
      <c r="K14" s="14"/>
      <c r="L14" s="14"/>
      <c r="M14" s="26"/>
      <c r="N14" s="81"/>
    </row>
    <row r="15" spans="1:14" x14ac:dyDescent="0.25">
      <c r="A15" s="14" t="s">
        <v>107</v>
      </c>
      <c r="B15" s="14"/>
      <c r="C15" s="14"/>
      <c r="D15" s="26"/>
      <c r="E15" s="14"/>
      <c r="F15" s="14"/>
      <c r="G15" s="26"/>
      <c r="H15" s="14"/>
      <c r="I15" s="14"/>
      <c r="J15" s="26"/>
      <c r="K15" s="14"/>
      <c r="L15" s="14"/>
      <c r="M15" s="26"/>
      <c r="N15" s="81"/>
    </row>
    <row r="16" spans="1:14" ht="15.75" thickBot="1" x14ac:dyDescent="0.3">
      <c r="A16" s="14" t="s">
        <v>111</v>
      </c>
      <c r="B16" s="26">
        <v>0</v>
      </c>
      <c r="C16" s="88">
        <v>0</v>
      </c>
      <c r="D16" s="26">
        <f>B16*C16</f>
        <v>0</v>
      </c>
      <c r="E16" s="26">
        <v>0</v>
      </c>
      <c r="F16" s="88">
        <v>0</v>
      </c>
      <c r="G16" s="26">
        <f t="shared" ref="G16" si="1">E16*F16</f>
        <v>0</v>
      </c>
      <c r="H16" s="26">
        <v>0</v>
      </c>
      <c r="I16" s="88">
        <v>0</v>
      </c>
      <c r="J16" s="26">
        <f>H16*I16</f>
        <v>0</v>
      </c>
      <c r="K16" s="26">
        <v>0</v>
      </c>
      <c r="L16" s="88">
        <v>0</v>
      </c>
      <c r="M16" s="26">
        <f t="shared" ref="M16" si="2">K16*L16</f>
        <v>0</v>
      </c>
      <c r="N16" s="82">
        <f>M16+J16+G16+D16</f>
        <v>0</v>
      </c>
    </row>
    <row r="17" spans="1:14" ht="15.75" thickBot="1" x14ac:dyDescent="0.3">
      <c r="A17" s="21" t="s">
        <v>112</v>
      </c>
      <c r="B17" s="62"/>
      <c r="C17" s="22"/>
      <c r="D17" s="60">
        <f>SUM(D16:D16)</f>
        <v>0</v>
      </c>
      <c r="E17" s="62"/>
      <c r="F17" s="22"/>
      <c r="G17" s="60">
        <f>SUM(G16:G16)</f>
        <v>0</v>
      </c>
      <c r="H17" s="62"/>
      <c r="I17" s="22"/>
      <c r="J17" s="60">
        <f>SUM(J16:J16)</f>
        <v>0</v>
      </c>
      <c r="K17" s="62"/>
      <c r="L17" s="22"/>
      <c r="M17" s="60">
        <f>SUM(M16:M16)</f>
        <v>0</v>
      </c>
      <c r="N17" s="23">
        <f>SUM(N16:N16)</f>
        <v>0</v>
      </c>
    </row>
    <row r="18" spans="1:14" ht="15.75" thickBot="1" x14ac:dyDescent="0.3">
      <c r="A18" s="14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81"/>
    </row>
    <row r="19" spans="1:14" ht="15.75" thickBot="1" x14ac:dyDescent="0.3">
      <c r="A19" s="21" t="s">
        <v>113</v>
      </c>
      <c r="B19" s="62"/>
      <c r="C19" s="22"/>
      <c r="D19" s="60">
        <f>D13+D17</f>
        <v>0</v>
      </c>
      <c r="E19" s="62"/>
      <c r="F19" s="22"/>
      <c r="G19" s="60">
        <f>G13+G17</f>
        <v>0</v>
      </c>
      <c r="H19" s="62"/>
      <c r="I19" s="22"/>
      <c r="J19" s="60">
        <f>J13+J17</f>
        <v>0</v>
      </c>
      <c r="K19" s="62"/>
      <c r="L19" s="22"/>
      <c r="M19" s="60">
        <f>M13+M17</f>
        <v>0</v>
      </c>
      <c r="N19" s="23">
        <f>N13+N17</f>
        <v>0</v>
      </c>
    </row>
    <row r="20" spans="1:14" x14ac:dyDescent="0.25">
      <c r="A20" s="30"/>
      <c r="B20" s="63"/>
      <c r="C20" s="31"/>
      <c r="D20" s="63"/>
      <c r="E20" s="63"/>
      <c r="F20" s="31"/>
      <c r="G20" s="63"/>
      <c r="H20" s="63"/>
      <c r="I20" s="31"/>
      <c r="J20" s="63"/>
      <c r="K20" s="63"/>
      <c r="L20" s="31"/>
      <c r="M20" s="63"/>
      <c r="N20" s="81"/>
    </row>
    <row r="21" spans="1:14" x14ac:dyDescent="0.25">
      <c r="A21" s="14" t="s">
        <v>114</v>
      </c>
      <c r="B21" s="26">
        <f>D13</f>
        <v>0</v>
      </c>
      <c r="C21" s="88">
        <v>0</v>
      </c>
      <c r="D21" s="26">
        <f>B21*C21</f>
        <v>0</v>
      </c>
      <c r="E21" s="26">
        <f>G13</f>
        <v>0</v>
      </c>
      <c r="F21" s="88">
        <v>0</v>
      </c>
      <c r="G21" s="26">
        <f>E21*F21</f>
        <v>0</v>
      </c>
      <c r="H21" s="26">
        <f>J13</f>
        <v>0</v>
      </c>
      <c r="I21" s="88">
        <v>0</v>
      </c>
      <c r="J21" s="26">
        <f>H21*I21</f>
        <v>0</v>
      </c>
      <c r="K21" s="26">
        <f>M13</f>
        <v>0</v>
      </c>
      <c r="L21" s="88">
        <v>0</v>
      </c>
      <c r="M21" s="26">
        <f>K21*L21</f>
        <v>0</v>
      </c>
      <c r="N21" s="82">
        <f>M21+J21+G21+D21</f>
        <v>0</v>
      </c>
    </row>
    <row r="22" spans="1:14" x14ac:dyDescent="0.25">
      <c r="A22" s="30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81"/>
    </row>
    <row r="23" spans="1:14" x14ac:dyDescent="0.25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1"/>
    </row>
    <row r="24" spans="1:14" x14ac:dyDescent="0.25">
      <c r="A24" s="92" t="s">
        <v>115</v>
      </c>
      <c r="B24" s="94"/>
      <c r="C24" s="94"/>
      <c r="D24" s="95">
        <f>D19+D21</f>
        <v>0</v>
      </c>
      <c r="E24" s="94"/>
      <c r="F24" s="94"/>
      <c r="G24" s="95">
        <f>G19+G21</f>
        <v>0</v>
      </c>
      <c r="H24" s="94"/>
      <c r="I24" s="94"/>
      <c r="J24" s="95">
        <f>J19+J21</f>
        <v>0</v>
      </c>
      <c r="K24" s="94"/>
      <c r="L24" s="94"/>
      <c r="M24" s="95">
        <f>M19+M21</f>
        <v>0</v>
      </c>
      <c r="N24" s="96">
        <f>N19+N21</f>
        <v>0</v>
      </c>
    </row>
    <row r="25" spans="1:14" x14ac:dyDescent="0.25">
      <c r="A25" s="34" t="s">
        <v>116</v>
      </c>
      <c r="H25" s="32"/>
      <c r="I25" s="32"/>
      <c r="K25" s="32"/>
      <c r="L25" s="32"/>
    </row>
    <row r="26" spans="1:14" ht="15" customHeight="1" x14ac:dyDescent="0.25">
      <c r="A26" s="140" t="s">
        <v>117</v>
      </c>
      <c r="B26" s="139"/>
      <c r="C26" s="50"/>
      <c r="D26" s="50"/>
      <c r="E26" s="50"/>
      <c r="F26" s="50"/>
      <c r="G26" s="50"/>
      <c r="J26" s="50"/>
      <c r="M26" s="35"/>
    </row>
    <row r="27" spans="1:14" x14ac:dyDescent="0.25">
      <c r="A27" s="139" t="s">
        <v>118</v>
      </c>
      <c r="B27" s="139"/>
      <c r="C27" s="50"/>
      <c r="D27" s="50"/>
      <c r="E27" s="50"/>
      <c r="F27" s="50"/>
      <c r="G27" s="50"/>
      <c r="H27" s="50"/>
      <c r="I27" s="50"/>
      <c r="J27" s="50"/>
      <c r="K27" s="35"/>
      <c r="L27" s="35"/>
      <c r="M27" s="35"/>
    </row>
    <row r="28" spans="1:14" x14ac:dyDescent="0.25">
      <c r="A28" s="116" t="s">
        <v>190</v>
      </c>
      <c r="B28" s="58"/>
      <c r="C28" s="58"/>
      <c r="D28" s="58"/>
      <c r="E28" s="58"/>
      <c r="F28" s="58"/>
      <c r="G28" s="58"/>
      <c r="H28" s="50"/>
      <c r="I28" s="50"/>
      <c r="J28" s="58"/>
      <c r="K28" s="35"/>
      <c r="L28" s="35"/>
      <c r="M28" s="35"/>
    </row>
    <row r="29" spans="1:14" x14ac:dyDescent="0.25">
      <c r="A29" s="139" t="s">
        <v>191</v>
      </c>
      <c r="B29" s="139"/>
      <c r="C29" s="139"/>
      <c r="D29" s="139"/>
      <c r="E29" s="139"/>
      <c r="F29" s="139"/>
      <c r="G29" s="139"/>
      <c r="H29" s="58"/>
      <c r="I29" s="58"/>
      <c r="J29" s="85"/>
      <c r="K29" s="35"/>
      <c r="L29" s="35"/>
      <c r="M29" s="85"/>
    </row>
    <row r="30" spans="1:14" x14ac:dyDescent="0.25">
      <c r="A30" s="117" t="s">
        <v>240</v>
      </c>
      <c r="H30" s="85"/>
      <c r="I30" s="85"/>
      <c r="K30" s="85"/>
      <c r="L30" s="85"/>
    </row>
    <row r="34" spans="2:13" x14ac:dyDescent="0.25">
      <c r="B34" s="37"/>
      <c r="C34" s="38"/>
      <c r="D34" s="38"/>
      <c r="E34" s="38"/>
      <c r="F34" s="38"/>
      <c r="G34" s="38"/>
      <c r="J34" s="38"/>
      <c r="M34" s="38"/>
    </row>
    <row r="35" spans="2:13" x14ac:dyDescent="0.25"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3" x14ac:dyDescent="0.25"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x14ac:dyDescent="0.25">
      <c r="C37" s="39"/>
      <c r="D37" s="39"/>
      <c r="E37" s="39"/>
      <c r="F37" s="39"/>
      <c r="G37" s="39"/>
      <c r="H37" s="38"/>
      <c r="I37" s="38"/>
      <c r="J37" s="39"/>
      <c r="K37" s="38"/>
      <c r="L37" s="38"/>
      <c r="M37" s="39"/>
    </row>
    <row r="38" spans="2:13" x14ac:dyDescent="0.25"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 x14ac:dyDescent="0.25"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 x14ac:dyDescent="0.25"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 x14ac:dyDescent="0.25"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spans="2:13" x14ac:dyDescent="0.25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2:13" x14ac:dyDescent="0.25"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2:13" x14ac:dyDescent="0.25">
      <c r="C44" s="38"/>
      <c r="D44" s="38"/>
      <c r="E44" s="38"/>
      <c r="F44" s="38"/>
      <c r="G44" s="38"/>
      <c r="H44" s="39"/>
      <c r="I44" s="39"/>
      <c r="J44" s="38"/>
      <c r="K44" s="39"/>
      <c r="L44" s="39"/>
      <c r="M44" s="38"/>
    </row>
    <row r="45" spans="2:13" x14ac:dyDescent="0.25"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2:13" x14ac:dyDescent="0.25"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2:13" x14ac:dyDescent="0.25"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2:13" x14ac:dyDescent="0.25"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2:13" x14ac:dyDescent="0.25"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3" x14ac:dyDescent="0.25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2:13" x14ac:dyDescent="0.25"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2:13" x14ac:dyDescent="0.25"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2:13" x14ac:dyDescent="0.25">
      <c r="C53" s="39"/>
      <c r="D53" s="39"/>
      <c r="E53" s="39"/>
      <c r="F53" s="39"/>
      <c r="G53" s="39"/>
      <c r="H53" s="38"/>
      <c r="I53" s="38"/>
      <c r="J53" s="39"/>
      <c r="K53" s="38"/>
      <c r="L53" s="38"/>
      <c r="M53" s="39"/>
    </row>
    <row r="54" spans="2:13" x14ac:dyDescent="0.25">
      <c r="C54" s="38"/>
      <c r="D54" s="38"/>
      <c r="E54" s="38"/>
      <c r="F54" s="38"/>
      <c r="G54" s="38"/>
      <c r="H54" s="39"/>
      <c r="I54" s="39"/>
      <c r="J54" s="38"/>
      <c r="K54" s="39"/>
      <c r="L54" s="39"/>
      <c r="M54" s="38"/>
    </row>
    <row r="55" spans="2:13" x14ac:dyDescent="0.25">
      <c r="H55" s="38"/>
      <c r="I55" s="38"/>
      <c r="K55" s="38"/>
      <c r="L55" s="38"/>
    </row>
    <row r="58" spans="2:13" x14ac:dyDescent="0.25">
      <c r="B58" s="37"/>
      <c r="C58" s="41"/>
      <c r="D58" s="41"/>
      <c r="E58" s="41"/>
      <c r="F58" s="41"/>
      <c r="G58" s="41"/>
      <c r="J58" s="41"/>
      <c r="M58" s="41"/>
    </row>
    <row r="59" spans="2:13" x14ac:dyDescent="0.25">
      <c r="H59" s="41"/>
      <c r="I59" s="41"/>
      <c r="K59" s="41"/>
      <c r="L59" s="41"/>
    </row>
    <row r="63" spans="2:13" x14ac:dyDescent="0.25">
      <c r="B63" s="37"/>
      <c r="C63" s="29"/>
      <c r="D63" s="29"/>
      <c r="E63" s="29"/>
      <c r="F63" s="29"/>
      <c r="G63" s="29"/>
      <c r="J63" s="29"/>
      <c r="M63" s="29"/>
    </row>
    <row r="64" spans="2:13" x14ac:dyDescent="0.25">
      <c r="B64" s="37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</row>
    <row r="65" spans="1:13" x14ac:dyDescent="0.25">
      <c r="B65" s="37"/>
      <c r="H65" s="29"/>
      <c r="I65" s="29"/>
      <c r="K65" s="29"/>
      <c r="L65" s="29"/>
    </row>
    <row r="66" spans="1:13" x14ac:dyDescent="0.25">
      <c r="B66" s="37"/>
    </row>
    <row r="67" spans="1:13" x14ac:dyDescent="0.25">
      <c r="B67" s="42"/>
    </row>
    <row r="68" spans="1:13" x14ac:dyDescent="0.25">
      <c r="B68" s="42"/>
    </row>
    <row r="69" spans="1:13" x14ac:dyDescent="0.25">
      <c r="B69" s="42"/>
    </row>
    <row r="70" spans="1:13" x14ac:dyDescent="0.25">
      <c r="B70" s="37"/>
    </row>
    <row r="71" spans="1:13" x14ac:dyDescent="0.25">
      <c r="B71" s="37"/>
      <c r="C71" s="41"/>
      <c r="D71" s="41"/>
      <c r="E71" s="41"/>
      <c r="F71" s="41"/>
      <c r="G71" s="41"/>
      <c r="J71" s="41"/>
      <c r="M71" s="41"/>
    </row>
    <row r="72" spans="1:13" x14ac:dyDescent="0.25">
      <c r="H72" s="41"/>
      <c r="I72" s="41"/>
      <c r="K72" s="41"/>
      <c r="L72" s="41"/>
    </row>
    <row r="73" spans="1:13" x14ac:dyDescent="0.25">
      <c r="B73" s="43"/>
    </row>
    <row r="75" spans="1:13" x14ac:dyDescent="0.25">
      <c r="A75" s="35"/>
      <c r="B75" s="35"/>
      <c r="C75" s="35"/>
      <c r="D75" s="35"/>
      <c r="E75" s="35"/>
      <c r="F75" s="35"/>
      <c r="G75" s="35"/>
      <c r="J75" s="35"/>
      <c r="M75" s="35"/>
    </row>
    <row r="76" spans="1:13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x14ac:dyDescent="0.25">
      <c r="A77" s="44"/>
      <c r="B77" s="44"/>
      <c r="C77" s="44"/>
      <c r="D77" s="44"/>
      <c r="E77" s="44"/>
      <c r="F77" s="44"/>
      <c r="G77" s="44"/>
      <c r="H77" s="35"/>
      <c r="I77" s="35"/>
      <c r="J77" s="44"/>
      <c r="K77" s="35"/>
      <c r="L77" s="35"/>
      <c r="M77" s="44"/>
    </row>
    <row r="78" spans="1:13" x14ac:dyDescent="0.25">
      <c r="H78" s="44"/>
      <c r="I78" s="44"/>
      <c r="K78" s="44"/>
      <c r="L78" s="44"/>
    </row>
    <row r="85" spans="2:13" x14ac:dyDescent="0.25">
      <c r="B85" s="37"/>
      <c r="C85" s="38"/>
      <c r="D85" s="38"/>
      <c r="E85" s="38"/>
      <c r="F85" s="38"/>
      <c r="G85" s="38"/>
      <c r="J85" s="38"/>
      <c r="M85" s="38"/>
    </row>
    <row r="86" spans="2:13" x14ac:dyDescent="0.25"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</row>
    <row r="87" spans="2:13" x14ac:dyDescent="0.25"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</row>
    <row r="88" spans="2:13" x14ac:dyDescent="0.25">
      <c r="C88" s="39"/>
      <c r="D88" s="39"/>
      <c r="E88" s="39"/>
      <c r="F88" s="39"/>
      <c r="G88" s="39"/>
      <c r="H88" s="38"/>
      <c r="I88" s="38"/>
      <c r="J88" s="39"/>
      <c r="K88" s="38"/>
      <c r="L88" s="38"/>
      <c r="M88" s="39"/>
    </row>
    <row r="89" spans="2:13" x14ac:dyDescent="0.25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</row>
    <row r="90" spans="2:13" x14ac:dyDescent="0.25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</row>
    <row r="91" spans="2:13" x14ac:dyDescent="0.25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</row>
    <row r="92" spans="2:13" x14ac:dyDescent="0.25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</row>
    <row r="93" spans="2:13" x14ac:dyDescent="0.25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</row>
    <row r="94" spans="2:13" x14ac:dyDescent="0.25">
      <c r="B94" s="40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</row>
    <row r="95" spans="2:13" x14ac:dyDescent="0.25">
      <c r="C95" s="38"/>
      <c r="D95" s="38"/>
      <c r="E95" s="38"/>
      <c r="F95" s="38"/>
      <c r="G95" s="38"/>
      <c r="H95" s="39"/>
      <c r="I95" s="39"/>
      <c r="J95" s="38"/>
      <c r="K95" s="39"/>
      <c r="L95" s="39"/>
      <c r="M95" s="38"/>
    </row>
    <row r="96" spans="2:13" x14ac:dyDescent="0.25"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</row>
    <row r="97" spans="2:13" x14ac:dyDescent="0.25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</row>
    <row r="98" spans="2:13" x14ac:dyDescent="0.25">
      <c r="B98" s="37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</row>
    <row r="99" spans="2:13" x14ac:dyDescent="0.25">
      <c r="B99" s="37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</row>
    <row r="100" spans="2:13" x14ac:dyDescent="0.25"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</row>
    <row r="101" spans="2:13" x14ac:dyDescent="0.25"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</row>
    <row r="102" spans="2:13" x14ac:dyDescent="0.25"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</row>
    <row r="103" spans="2:13" x14ac:dyDescent="0.25"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</row>
    <row r="104" spans="2:13" x14ac:dyDescent="0.25">
      <c r="C104" s="39"/>
      <c r="D104" s="39"/>
      <c r="E104" s="39"/>
      <c r="F104" s="39"/>
      <c r="G104" s="39"/>
      <c r="H104" s="38"/>
      <c r="I104" s="38"/>
      <c r="J104" s="39"/>
      <c r="K104" s="38"/>
      <c r="L104" s="38"/>
      <c r="M104" s="39"/>
    </row>
    <row r="105" spans="2:13" x14ac:dyDescent="0.25">
      <c r="C105" s="38"/>
      <c r="D105" s="38"/>
      <c r="E105" s="38"/>
      <c r="F105" s="38"/>
      <c r="G105" s="38"/>
      <c r="H105" s="39"/>
      <c r="I105" s="39"/>
      <c r="J105" s="38"/>
      <c r="K105" s="39"/>
      <c r="L105" s="39"/>
      <c r="M105" s="38"/>
    </row>
    <row r="106" spans="2:13" x14ac:dyDescent="0.25">
      <c r="H106" s="38"/>
      <c r="I106" s="38"/>
      <c r="K106" s="38"/>
      <c r="L106" s="38"/>
    </row>
    <row r="109" spans="2:13" x14ac:dyDescent="0.25">
      <c r="B109" s="37"/>
      <c r="C109" s="41"/>
      <c r="D109" s="41"/>
      <c r="E109" s="41"/>
      <c r="F109" s="41"/>
      <c r="G109" s="41"/>
      <c r="J109" s="41"/>
      <c r="M109" s="41"/>
    </row>
    <row r="110" spans="2:13" x14ac:dyDescent="0.25">
      <c r="H110" s="41"/>
      <c r="I110" s="41"/>
      <c r="K110" s="41"/>
      <c r="L110" s="41"/>
    </row>
    <row r="114" spans="1:13" x14ac:dyDescent="0.25">
      <c r="B114" s="37"/>
      <c r="C114" s="29"/>
      <c r="D114" s="29"/>
      <c r="E114" s="29"/>
      <c r="F114" s="29"/>
      <c r="G114" s="29"/>
      <c r="J114" s="29"/>
      <c r="M114" s="29"/>
    </row>
    <row r="115" spans="1:13" x14ac:dyDescent="0.25">
      <c r="B115" s="37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</row>
    <row r="116" spans="1:13" x14ac:dyDescent="0.25">
      <c r="B116" s="37"/>
      <c r="H116" s="29"/>
      <c r="I116" s="29"/>
      <c r="K116" s="29"/>
      <c r="L116" s="29"/>
    </row>
    <row r="117" spans="1:13" x14ac:dyDescent="0.25">
      <c r="B117" s="37"/>
    </row>
    <row r="118" spans="1:13" x14ac:dyDescent="0.25">
      <c r="B118" s="42"/>
    </row>
    <row r="119" spans="1:13" x14ac:dyDescent="0.25">
      <c r="B119" s="42"/>
    </row>
    <row r="120" spans="1:13" x14ac:dyDescent="0.25">
      <c r="B120" s="42"/>
    </row>
    <row r="121" spans="1:13" x14ac:dyDescent="0.25">
      <c r="B121" s="37"/>
    </row>
    <row r="122" spans="1:13" x14ac:dyDescent="0.25">
      <c r="B122" s="37"/>
      <c r="C122" s="41"/>
      <c r="D122" s="41"/>
      <c r="E122" s="41"/>
      <c r="F122" s="41"/>
      <c r="G122" s="41"/>
      <c r="J122" s="41"/>
      <c r="M122" s="41"/>
    </row>
    <row r="123" spans="1:13" x14ac:dyDescent="0.25">
      <c r="H123" s="41"/>
      <c r="I123" s="41"/>
      <c r="K123" s="41"/>
      <c r="L123" s="41"/>
    </row>
    <row r="124" spans="1:13" x14ac:dyDescent="0.25">
      <c r="B124" s="43"/>
    </row>
    <row r="126" spans="1:13" x14ac:dyDescent="0.25">
      <c r="A126" s="35"/>
      <c r="B126" s="35"/>
      <c r="C126" s="35"/>
      <c r="D126" s="35"/>
      <c r="E126" s="35"/>
      <c r="F126" s="35"/>
      <c r="G126" s="35"/>
      <c r="J126" s="35"/>
      <c r="M126" s="35"/>
    </row>
    <row r="127" spans="1:13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x14ac:dyDescent="0.25">
      <c r="A128" s="44"/>
      <c r="B128" s="44"/>
      <c r="C128" s="44"/>
      <c r="D128" s="44"/>
      <c r="E128" s="44"/>
      <c r="F128" s="44"/>
      <c r="G128" s="44"/>
      <c r="H128" s="35"/>
      <c r="I128" s="35"/>
      <c r="J128" s="44"/>
      <c r="K128" s="35"/>
      <c r="L128" s="35"/>
      <c r="M128" s="44"/>
    </row>
    <row r="129" spans="2:13" x14ac:dyDescent="0.25">
      <c r="H129" s="44"/>
      <c r="I129" s="44"/>
      <c r="K129" s="44"/>
      <c r="L129" s="44"/>
    </row>
    <row r="136" spans="2:13" x14ac:dyDescent="0.25">
      <c r="B136" s="37"/>
      <c r="C136" s="38"/>
      <c r="D136" s="38"/>
      <c r="E136" s="38"/>
      <c r="F136" s="38"/>
      <c r="G136" s="38"/>
      <c r="J136" s="38"/>
      <c r="M136" s="38"/>
    </row>
    <row r="137" spans="2:13" x14ac:dyDescent="0.25"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</row>
    <row r="138" spans="2:13" x14ac:dyDescent="0.25"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</row>
    <row r="139" spans="2:13" x14ac:dyDescent="0.25">
      <c r="C139" s="39"/>
      <c r="D139" s="39"/>
      <c r="E139" s="39"/>
      <c r="F139" s="39"/>
      <c r="G139" s="39"/>
      <c r="H139" s="38"/>
      <c r="I139" s="38"/>
      <c r="J139" s="39"/>
      <c r="K139" s="38"/>
      <c r="L139" s="38"/>
      <c r="M139" s="39"/>
    </row>
    <row r="140" spans="2:13" x14ac:dyDescent="0.25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</row>
    <row r="141" spans="2:13" x14ac:dyDescent="0.25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</row>
    <row r="142" spans="2:13" x14ac:dyDescent="0.25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</row>
    <row r="143" spans="2:13" x14ac:dyDescent="0.25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</row>
    <row r="144" spans="2:13" x14ac:dyDescent="0.25"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</row>
    <row r="145" spans="2:13" x14ac:dyDescent="0.25">
      <c r="B145" s="40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</row>
    <row r="146" spans="2:13" x14ac:dyDescent="0.25">
      <c r="C146" s="38"/>
      <c r="D146" s="38"/>
      <c r="E146" s="38"/>
      <c r="F146" s="38"/>
      <c r="G146" s="38"/>
      <c r="H146" s="39"/>
      <c r="I146" s="39"/>
      <c r="J146" s="38"/>
      <c r="K146" s="39"/>
      <c r="L146" s="39"/>
      <c r="M146" s="38"/>
    </row>
    <row r="147" spans="2:13" x14ac:dyDescent="0.25"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</row>
    <row r="148" spans="2:13" x14ac:dyDescent="0.25">
      <c r="B148" s="37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</row>
    <row r="149" spans="2:13" x14ac:dyDescent="0.25">
      <c r="B149" s="37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</row>
    <row r="150" spans="2:13" x14ac:dyDescent="0.25">
      <c r="B150" s="37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</row>
    <row r="151" spans="2:13" x14ac:dyDescent="0.25"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</row>
    <row r="152" spans="2:13" x14ac:dyDescent="0.25"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</row>
    <row r="153" spans="2:13" x14ac:dyDescent="0.25"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</row>
    <row r="154" spans="2:13" x14ac:dyDescent="0.25"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</row>
    <row r="155" spans="2:13" x14ac:dyDescent="0.25">
      <c r="C155" s="39"/>
      <c r="D155" s="39"/>
      <c r="E155" s="39"/>
      <c r="F155" s="39"/>
      <c r="G155" s="39"/>
      <c r="H155" s="38"/>
      <c r="I155" s="38"/>
      <c r="J155" s="39"/>
      <c r="K155" s="38"/>
      <c r="L155" s="38"/>
      <c r="M155" s="39"/>
    </row>
    <row r="156" spans="2:13" x14ac:dyDescent="0.25">
      <c r="C156" s="38"/>
      <c r="D156" s="38"/>
      <c r="E156" s="38"/>
      <c r="F156" s="38"/>
      <c r="G156" s="38"/>
      <c r="H156" s="39"/>
      <c r="I156" s="39"/>
      <c r="J156" s="38"/>
      <c r="K156" s="39"/>
      <c r="L156" s="39"/>
      <c r="M156" s="38"/>
    </row>
    <row r="157" spans="2:13" x14ac:dyDescent="0.25">
      <c r="H157" s="38"/>
      <c r="I157" s="38"/>
      <c r="K157" s="38"/>
      <c r="L157" s="38"/>
    </row>
    <row r="160" spans="2:13" x14ac:dyDescent="0.25">
      <c r="B160" s="37"/>
      <c r="C160" s="41"/>
      <c r="D160" s="41"/>
      <c r="E160" s="41"/>
      <c r="F160" s="41"/>
      <c r="G160" s="41"/>
      <c r="J160" s="41"/>
      <c r="M160" s="41"/>
    </row>
    <row r="161" spans="2:13" x14ac:dyDescent="0.25">
      <c r="H161" s="41"/>
      <c r="I161" s="41"/>
      <c r="K161" s="41"/>
      <c r="L161" s="41"/>
    </row>
    <row r="165" spans="2:13" x14ac:dyDescent="0.25">
      <c r="B165" s="37"/>
      <c r="C165" s="29"/>
      <c r="D165" s="29"/>
      <c r="E165" s="29"/>
      <c r="F165" s="29"/>
      <c r="G165" s="29"/>
      <c r="J165" s="29"/>
      <c r="M165" s="29"/>
    </row>
    <row r="166" spans="2:13" x14ac:dyDescent="0.25">
      <c r="B166" s="37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</row>
    <row r="167" spans="2:13" x14ac:dyDescent="0.25">
      <c r="B167" s="37"/>
      <c r="H167" s="29"/>
      <c r="I167" s="29"/>
      <c r="K167" s="29"/>
      <c r="L167" s="29"/>
    </row>
    <row r="168" spans="2:13" x14ac:dyDescent="0.25">
      <c r="B168" s="37"/>
    </row>
    <row r="169" spans="2:13" x14ac:dyDescent="0.25">
      <c r="B169" s="42"/>
    </row>
    <row r="170" spans="2:13" x14ac:dyDescent="0.25">
      <c r="B170" s="42"/>
    </row>
    <row r="171" spans="2:13" x14ac:dyDescent="0.25">
      <c r="B171" s="42"/>
    </row>
    <row r="172" spans="2:13" x14ac:dyDescent="0.25">
      <c r="B172" s="37"/>
    </row>
    <row r="173" spans="2:13" x14ac:dyDescent="0.25">
      <c r="B173" s="37"/>
      <c r="C173" s="41"/>
      <c r="D173" s="41"/>
      <c r="E173" s="41"/>
      <c r="F173" s="41"/>
      <c r="G173" s="41"/>
      <c r="J173" s="41"/>
      <c r="M173" s="41"/>
    </row>
    <row r="174" spans="2:13" x14ac:dyDescent="0.25">
      <c r="H174" s="41"/>
      <c r="I174" s="41"/>
      <c r="K174" s="41"/>
      <c r="L174" s="41"/>
    </row>
    <row r="175" spans="2:13" x14ac:dyDescent="0.25">
      <c r="B175" s="43"/>
    </row>
    <row r="177" spans="1:13" x14ac:dyDescent="0.25">
      <c r="A177" s="35"/>
      <c r="B177" s="35"/>
      <c r="C177" s="35"/>
      <c r="D177" s="35"/>
      <c r="E177" s="35"/>
      <c r="F177" s="35"/>
      <c r="G177" s="35"/>
      <c r="J177" s="35"/>
      <c r="M177" s="35"/>
    </row>
    <row r="178" spans="1:13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x14ac:dyDescent="0.25">
      <c r="A179" s="44"/>
      <c r="B179" s="44"/>
      <c r="C179" s="44"/>
      <c r="D179" s="44"/>
      <c r="E179" s="44"/>
      <c r="F179" s="44"/>
      <c r="G179" s="44"/>
      <c r="H179" s="35"/>
      <c r="I179" s="35"/>
      <c r="J179" s="44"/>
      <c r="K179" s="35"/>
      <c r="L179" s="35"/>
      <c r="M179" s="44"/>
    </row>
    <row r="180" spans="1:13" x14ac:dyDescent="0.25">
      <c r="H180" s="44"/>
      <c r="I180" s="44"/>
      <c r="K180" s="44"/>
      <c r="L180" s="44"/>
    </row>
    <row r="187" spans="1:13" x14ac:dyDescent="0.25">
      <c r="B187" s="37"/>
      <c r="C187" s="38"/>
      <c r="D187" s="38"/>
      <c r="E187" s="38"/>
      <c r="F187" s="38"/>
      <c r="G187" s="38"/>
      <c r="J187" s="38"/>
      <c r="M187" s="38"/>
    </row>
    <row r="188" spans="1:13" x14ac:dyDescent="0.25"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</row>
    <row r="189" spans="1:13" x14ac:dyDescent="0.25"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</row>
    <row r="190" spans="1:13" x14ac:dyDescent="0.25">
      <c r="B190" s="42"/>
      <c r="C190" s="39"/>
      <c r="D190" s="39"/>
      <c r="E190" s="39"/>
      <c r="F190" s="39"/>
      <c r="G190" s="39"/>
      <c r="H190" s="38"/>
      <c r="I190" s="38"/>
      <c r="J190" s="39"/>
      <c r="K190" s="38"/>
      <c r="L190" s="38"/>
      <c r="M190" s="39"/>
    </row>
    <row r="191" spans="1:13" x14ac:dyDescent="0.25">
      <c r="B191" s="42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</row>
    <row r="192" spans="1:13" x14ac:dyDescent="0.25">
      <c r="B192" s="42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</row>
    <row r="193" spans="2:13" x14ac:dyDescent="0.25">
      <c r="B193" s="42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</row>
    <row r="194" spans="2:13" x14ac:dyDescent="0.25">
      <c r="B194" s="42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</row>
    <row r="195" spans="2:13" x14ac:dyDescent="0.25">
      <c r="B195" s="42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</row>
    <row r="196" spans="2:13" ht="16.5" x14ac:dyDescent="0.35">
      <c r="B196" s="45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</row>
    <row r="197" spans="2:13" x14ac:dyDescent="0.25">
      <c r="B197" s="42"/>
      <c r="C197" s="38"/>
      <c r="D197" s="38"/>
      <c r="E197" s="38"/>
      <c r="F197" s="38"/>
      <c r="G197" s="38"/>
      <c r="H197" s="39"/>
      <c r="I197" s="39"/>
      <c r="J197" s="38"/>
      <c r="K197" s="39"/>
      <c r="L197" s="39"/>
      <c r="M197" s="38"/>
    </row>
    <row r="198" spans="2:13" x14ac:dyDescent="0.25"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</row>
    <row r="199" spans="2:13" x14ac:dyDescent="0.25">
      <c r="B199" s="36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</row>
    <row r="200" spans="2:13" x14ac:dyDescent="0.25">
      <c r="B200" s="36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</row>
    <row r="201" spans="2:13" x14ac:dyDescent="0.25">
      <c r="B201" s="36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</row>
    <row r="202" spans="2:13" x14ac:dyDescent="0.25"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</row>
    <row r="203" spans="2:13" x14ac:dyDescent="0.25"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</row>
    <row r="204" spans="2:13" x14ac:dyDescent="0.25"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</row>
    <row r="205" spans="2:13" x14ac:dyDescent="0.25"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</row>
    <row r="206" spans="2:13" x14ac:dyDescent="0.25">
      <c r="C206" s="39"/>
      <c r="D206" s="39"/>
      <c r="E206" s="39"/>
      <c r="F206" s="39"/>
      <c r="G206" s="39"/>
      <c r="H206" s="38"/>
      <c r="I206" s="38"/>
      <c r="J206" s="39"/>
      <c r="K206" s="38"/>
      <c r="L206" s="38"/>
      <c r="M206" s="39"/>
    </row>
    <row r="207" spans="2:13" x14ac:dyDescent="0.25">
      <c r="C207" s="38"/>
      <c r="D207" s="38"/>
      <c r="E207" s="38"/>
      <c r="F207" s="38"/>
      <c r="G207" s="38"/>
      <c r="H207" s="39"/>
      <c r="I207" s="39"/>
      <c r="J207" s="38"/>
      <c r="K207" s="39"/>
      <c r="L207" s="39"/>
      <c r="M207" s="38"/>
    </row>
    <row r="208" spans="2:13" x14ac:dyDescent="0.25">
      <c r="H208" s="38"/>
      <c r="I208" s="38"/>
      <c r="K208" s="38"/>
      <c r="L208" s="38"/>
    </row>
    <row r="211" spans="2:13" x14ac:dyDescent="0.25">
      <c r="B211" s="36"/>
      <c r="C211" s="41"/>
      <c r="D211" s="41"/>
      <c r="E211" s="41"/>
      <c r="F211" s="41"/>
      <c r="G211" s="41"/>
      <c r="J211" s="41"/>
      <c r="M211" s="41"/>
    </row>
    <row r="212" spans="2:13" x14ac:dyDescent="0.25">
      <c r="B212" s="36"/>
      <c r="H212" s="41"/>
      <c r="I212" s="41"/>
      <c r="K212" s="41"/>
      <c r="L212" s="41"/>
    </row>
    <row r="213" spans="2:13" x14ac:dyDescent="0.25">
      <c r="B213" s="36"/>
    </row>
    <row r="214" spans="2:13" x14ac:dyDescent="0.25">
      <c r="B214" s="36"/>
    </row>
    <row r="215" spans="2:13" x14ac:dyDescent="0.25">
      <c r="B215" s="36"/>
    </row>
    <row r="216" spans="2:13" x14ac:dyDescent="0.25">
      <c r="B216" s="36"/>
      <c r="C216" s="29"/>
      <c r="D216" s="29"/>
      <c r="E216" s="29"/>
      <c r="F216" s="29"/>
      <c r="G216" s="29"/>
      <c r="J216" s="29"/>
      <c r="M216" s="29"/>
    </row>
    <row r="217" spans="2:13" x14ac:dyDescent="0.25"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</row>
    <row r="218" spans="2:13" x14ac:dyDescent="0.25">
      <c r="H218" s="29"/>
      <c r="I218" s="29"/>
      <c r="K218" s="29"/>
      <c r="L218" s="29"/>
    </row>
    <row r="220" spans="2:13" x14ac:dyDescent="0.25">
      <c r="B220" s="42"/>
    </row>
    <row r="224" spans="2:13" x14ac:dyDescent="0.25">
      <c r="B224" s="36"/>
      <c r="C224" s="41"/>
      <c r="D224" s="41"/>
      <c r="E224" s="41"/>
      <c r="F224" s="41"/>
      <c r="G224" s="41"/>
      <c r="J224" s="41"/>
      <c r="M224" s="41"/>
    </row>
    <row r="225" spans="2:12" x14ac:dyDescent="0.25">
      <c r="H225" s="41"/>
      <c r="I225" s="41"/>
      <c r="K225" s="41"/>
      <c r="L225" s="41"/>
    </row>
    <row r="226" spans="2:12" x14ac:dyDescent="0.25">
      <c r="B226" s="42"/>
    </row>
  </sheetData>
  <mergeCells count="8">
    <mergeCell ref="B4:M4"/>
    <mergeCell ref="A27:B27"/>
    <mergeCell ref="A29:G29"/>
    <mergeCell ref="E5:G5"/>
    <mergeCell ref="B5:D5"/>
    <mergeCell ref="H5:J5"/>
    <mergeCell ref="K5:M5"/>
    <mergeCell ref="A26:B2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6"/>
  <sheetViews>
    <sheetView workbookViewId="0">
      <selection activeCell="N4" sqref="N4"/>
    </sheetView>
  </sheetViews>
  <sheetFormatPr defaultRowHeight="15" x14ac:dyDescent="0.25"/>
  <cols>
    <col min="1" max="1" width="113.7109375" style="9" customWidth="1"/>
    <col min="2" max="2" width="13.140625" style="9" customWidth="1"/>
    <col min="3" max="3" width="10.85546875" style="9" bestFit="1" customWidth="1"/>
    <col min="4" max="4" width="12.42578125" style="9" bestFit="1" customWidth="1"/>
    <col min="5" max="5" width="15.5703125" style="9" customWidth="1"/>
    <col min="6" max="6" width="9.42578125" style="9" customWidth="1"/>
    <col min="7" max="7" width="11.140625" style="9" customWidth="1"/>
    <col min="8" max="8" width="13.85546875" style="9" customWidth="1"/>
    <col min="9" max="9" width="11.140625" style="9" customWidth="1"/>
    <col min="10" max="10" width="14.140625" style="9" bestFit="1" customWidth="1"/>
    <col min="11" max="11" width="14.140625" style="9" customWidth="1"/>
    <col min="12" max="12" width="11.140625" style="9" customWidth="1"/>
    <col min="13" max="13" width="13.7109375" style="9" bestFit="1" customWidth="1"/>
    <col min="14" max="14" width="15.42578125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14" t="s">
        <v>206</v>
      </c>
    </row>
    <row r="4" spans="1:14" ht="15.75" thickBot="1" x14ac:dyDescent="0.3">
      <c r="A4" s="10" t="s">
        <v>192</v>
      </c>
      <c r="B4" s="136" t="s">
        <v>193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83" t="s">
        <v>194</v>
      </c>
    </row>
    <row r="5" spans="1:14" ht="15.75" thickBot="1" x14ac:dyDescent="0.3">
      <c r="A5" s="11"/>
      <c r="B5" s="133">
        <v>2027</v>
      </c>
      <c r="C5" s="134"/>
      <c r="D5" s="135"/>
      <c r="E5" s="133">
        <v>2028</v>
      </c>
      <c r="F5" s="134"/>
      <c r="G5" s="135"/>
      <c r="H5" s="133">
        <v>2029</v>
      </c>
      <c r="I5" s="134"/>
      <c r="J5" s="135"/>
      <c r="K5" s="133"/>
      <c r="L5" s="134"/>
      <c r="M5" s="135"/>
      <c r="N5" s="81"/>
    </row>
    <row r="6" spans="1:14" x14ac:dyDescent="0.25">
      <c r="A6" s="69"/>
      <c r="B6" s="70"/>
      <c r="C6" s="70"/>
      <c r="D6" s="71"/>
      <c r="E6" s="70"/>
      <c r="F6" s="70"/>
      <c r="G6" s="71"/>
      <c r="H6" s="70"/>
      <c r="I6" s="70"/>
      <c r="J6" s="71"/>
      <c r="K6" s="70"/>
      <c r="L6" s="70"/>
      <c r="M6" s="71"/>
      <c r="N6" s="81"/>
    </row>
    <row r="7" spans="1:14" x14ac:dyDescent="0.25">
      <c r="A7" s="17" t="s">
        <v>152</v>
      </c>
      <c r="B7" s="70"/>
      <c r="C7" s="70"/>
      <c r="D7" s="26">
        <v>0</v>
      </c>
      <c r="E7" s="70"/>
      <c r="F7" s="70"/>
      <c r="G7" s="26">
        <v>0</v>
      </c>
      <c r="H7" s="70"/>
      <c r="I7" s="70"/>
      <c r="J7" s="26">
        <v>0</v>
      </c>
      <c r="K7" s="70"/>
      <c r="L7" s="70"/>
      <c r="M7" s="26">
        <v>0</v>
      </c>
      <c r="N7" s="82">
        <f>M7+J7+G7+D7</f>
        <v>0</v>
      </c>
    </row>
    <row r="8" spans="1:14" ht="15.75" thickBot="1" x14ac:dyDescent="0.3">
      <c r="A8" s="17" t="s">
        <v>153</v>
      </c>
      <c r="B8" s="26">
        <v>0</v>
      </c>
      <c r="C8" s="88">
        <v>0</v>
      </c>
      <c r="D8" s="26">
        <f>B8*C8</f>
        <v>0</v>
      </c>
      <c r="E8" s="26">
        <v>0</v>
      </c>
      <c r="F8" s="88">
        <v>0</v>
      </c>
      <c r="G8" s="26">
        <f t="shared" ref="G8" si="0">E8*F8</f>
        <v>0</v>
      </c>
      <c r="H8" s="26">
        <v>0</v>
      </c>
      <c r="I8" s="88">
        <v>0</v>
      </c>
      <c r="J8" s="26">
        <f>H8*I8</f>
        <v>0</v>
      </c>
      <c r="K8" s="26">
        <v>0</v>
      </c>
      <c r="L8" s="88">
        <v>0</v>
      </c>
      <c r="M8" s="26">
        <f>K8*L8</f>
        <v>0</v>
      </c>
      <c r="N8" s="82">
        <f>M8+J8+G8+D8</f>
        <v>0</v>
      </c>
    </row>
    <row r="9" spans="1:14" ht="15.75" thickBot="1" x14ac:dyDescent="0.3">
      <c r="A9" s="21" t="s">
        <v>154</v>
      </c>
      <c r="B9" s="22"/>
      <c r="C9" s="22"/>
      <c r="D9" s="60">
        <f>SUM(D7:D8)</f>
        <v>0</v>
      </c>
      <c r="E9" s="22"/>
      <c r="F9" s="22"/>
      <c r="G9" s="60">
        <f>SUM(G7:G8)</f>
        <v>0</v>
      </c>
      <c r="H9" s="22"/>
      <c r="I9" s="22"/>
      <c r="J9" s="60">
        <f>SUM(J7:J8)</f>
        <v>0</v>
      </c>
      <c r="K9" s="22"/>
      <c r="L9" s="22"/>
      <c r="M9" s="60">
        <f>SUM(M7:M8)</f>
        <v>0</v>
      </c>
      <c r="N9" s="60">
        <f>SUM(N7:N8)</f>
        <v>0</v>
      </c>
    </row>
    <row r="10" spans="1:14" x14ac:dyDescent="0.25">
      <c r="A10" s="69"/>
      <c r="B10" s="70"/>
      <c r="C10" s="70"/>
      <c r="D10" s="71"/>
      <c r="E10" s="70"/>
      <c r="F10" s="70"/>
      <c r="G10" s="71"/>
      <c r="H10" s="70"/>
      <c r="I10" s="70"/>
      <c r="J10" s="71"/>
      <c r="K10" s="70"/>
      <c r="L10" s="70"/>
      <c r="M10" s="71"/>
      <c r="N10" s="81"/>
    </row>
    <row r="11" spans="1:14" x14ac:dyDescent="0.25">
      <c r="A11" s="14" t="s">
        <v>105</v>
      </c>
      <c r="B11" s="26">
        <v>0</v>
      </c>
      <c r="C11" s="88">
        <v>0</v>
      </c>
      <c r="D11" s="26">
        <f>B11*C11</f>
        <v>0</v>
      </c>
      <c r="E11" s="26">
        <v>0</v>
      </c>
      <c r="F11" s="88">
        <v>0</v>
      </c>
      <c r="G11" s="26">
        <f>E11*F11</f>
        <v>0</v>
      </c>
      <c r="H11" s="26">
        <v>0</v>
      </c>
      <c r="I11" s="88">
        <v>0</v>
      </c>
      <c r="J11" s="26">
        <f>H11*I11</f>
        <v>0</v>
      </c>
      <c r="K11" s="26">
        <v>0</v>
      </c>
      <c r="L11" s="88">
        <v>0</v>
      </c>
      <c r="M11" s="26">
        <f>K11*L11</f>
        <v>0</v>
      </c>
      <c r="N11" s="82">
        <f>M11+J11+G11+D11</f>
        <v>0</v>
      </c>
    </row>
    <row r="12" spans="1:14" ht="15.75" thickBot="1" x14ac:dyDescent="0.3">
      <c r="A12" s="14"/>
      <c r="B12" s="14"/>
      <c r="C12" s="14"/>
      <c r="D12" s="26"/>
      <c r="E12" s="14"/>
      <c r="F12" s="14"/>
      <c r="G12" s="26"/>
      <c r="H12" s="14"/>
      <c r="I12" s="14"/>
      <c r="J12" s="26"/>
      <c r="K12" s="14"/>
      <c r="L12" s="14"/>
      <c r="M12" s="26"/>
      <c r="N12" s="81"/>
    </row>
    <row r="13" spans="1:14" ht="15.75" thickBot="1" x14ac:dyDescent="0.3">
      <c r="A13" s="21" t="s">
        <v>106</v>
      </c>
      <c r="B13" s="22"/>
      <c r="C13" s="22"/>
      <c r="D13" s="60">
        <f>D9+D11</f>
        <v>0</v>
      </c>
      <c r="E13" s="22"/>
      <c r="F13" s="22"/>
      <c r="G13" s="60">
        <f>G11+G9</f>
        <v>0</v>
      </c>
      <c r="H13" s="22"/>
      <c r="I13" s="22"/>
      <c r="J13" s="60">
        <f>J11+J9</f>
        <v>0</v>
      </c>
      <c r="K13" s="22"/>
      <c r="L13" s="22"/>
      <c r="M13" s="60">
        <f>M11+M9</f>
        <v>0</v>
      </c>
      <c r="N13" s="23">
        <f>N11+N9</f>
        <v>0</v>
      </c>
    </row>
    <row r="14" spans="1:14" x14ac:dyDescent="0.25">
      <c r="A14" s="14"/>
      <c r="B14" s="14"/>
      <c r="C14" s="14"/>
      <c r="D14" s="26"/>
      <c r="E14" s="14"/>
      <c r="F14" s="14"/>
      <c r="G14" s="26"/>
      <c r="H14" s="14"/>
      <c r="I14" s="14"/>
      <c r="J14" s="26"/>
      <c r="K14" s="14"/>
      <c r="L14" s="14"/>
      <c r="M14" s="26"/>
      <c r="N14" s="81"/>
    </row>
    <row r="15" spans="1:14" x14ac:dyDescent="0.25">
      <c r="A15" s="14" t="s">
        <v>107</v>
      </c>
      <c r="B15" s="14"/>
      <c r="C15" s="14"/>
      <c r="D15" s="26"/>
      <c r="E15" s="14"/>
      <c r="F15" s="14"/>
      <c r="G15" s="26"/>
      <c r="H15" s="14"/>
      <c r="I15" s="14"/>
      <c r="J15" s="26"/>
      <c r="K15" s="14"/>
      <c r="L15" s="14"/>
      <c r="M15" s="26"/>
      <c r="N15" s="81"/>
    </row>
    <row r="16" spans="1:14" ht="15.75" thickBot="1" x14ac:dyDescent="0.3">
      <c r="A16" s="14" t="s">
        <v>111</v>
      </c>
      <c r="B16" s="26">
        <v>0</v>
      </c>
      <c r="C16" s="88">
        <v>0</v>
      </c>
      <c r="D16" s="26">
        <f>B16*C16</f>
        <v>0</v>
      </c>
      <c r="E16" s="26">
        <v>0</v>
      </c>
      <c r="F16" s="88">
        <v>0</v>
      </c>
      <c r="G16" s="26">
        <f t="shared" ref="G16" si="1">E16*F16</f>
        <v>0</v>
      </c>
      <c r="H16" s="26">
        <v>0</v>
      </c>
      <c r="I16" s="88">
        <v>0</v>
      </c>
      <c r="J16" s="26">
        <f>H16*I16</f>
        <v>0</v>
      </c>
      <c r="K16" s="26">
        <v>0</v>
      </c>
      <c r="L16" s="88">
        <v>0</v>
      </c>
      <c r="M16" s="26">
        <f t="shared" ref="M16" si="2">K16*L16</f>
        <v>0</v>
      </c>
      <c r="N16" s="82">
        <f>M16+J16+G16+D16</f>
        <v>0</v>
      </c>
    </row>
    <row r="17" spans="1:14" ht="15.75" thickBot="1" x14ac:dyDescent="0.3">
      <c r="A17" s="21" t="s">
        <v>112</v>
      </c>
      <c r="B17" s="62"/>
      <c r="C17" s="22"/>
      <c r="D17" s="60">
        <f>SUM(D16:D16)</f>
        <v>0</v>
      </c>
      <c r="E17" s="62"/>
      <c r="F17" s="22"/>
      <c r="G17" s="60">
        <f>SUM(G16:G16)</f>
        <v>0</v>
      </c>
      <c r="H17" s="62"/>
      <c r="I17" s="22"/>
      <c r="J17" s="60">
        <f>SUM(J16:J16)</f>
        <v>0</v>
      </c>
      <c r="K17" s="62"/>
      <c r="L17" s="22"/>
      <c r="M17" s="60">
        <f>SUM(M16:M16)</f>
        <v>0</v>
      </c>
      <c r="N17" s="23">
        <f>SUM(N16:N16)</f>
        <v>0</v>
      </c>
    </row>
    <row r="18" spans="1:14" ht="15.75" thickBot="1" x14ac:dyDescent="0.3">
      <c r="A18" s="14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81"/>
    </row>
    <row r="19" spans="1:14" ht="15.75" thickBot="1" x14ac:dyDescent="0.3">
      <c r="A19" s="21" t="s">
        <v>113</v>
      </c>
      <c r="B19" s="62"/>
      <c r="C19" s="22"/>
      <c r="D19" s="60">
        <f>D13+D17</f>
        <v>0</v>
      </c>
      <c r="E19" s="62"/>
      <c r="F19" s="22"/>
      <c r="G19" s="60">
        <f>G13+G17</f>
        <v>0</v>
      </c>
      <c r="H19" s="62"/>
      <c r="I19" s="22"/>
      <c r="J19" s="60">
        <f>J13+J17</f>
        <v>0</v>
      </c>
      <c r="K19" s="62"/>
      <c r="L19" s="22"/>
      <c r="M19" s="60">
        <f>M13+M17</f>
        <v>0</v>
      </c>
      <c r="N19" s="23">
        <f>N13+N17</f>
        <v>0</v>
      </c>
    </row>
    <row r="20" spans="1:14" x14ac:dyDescent="0.25">
      <c r="A20" s="30"/>
      <c r="B20" s="63"/>
      <c r="C20" s="31"/>
      <c r="D20" s="63"/>
      <c r="E20" s="63"/>
      <c r="F20" s="31"/>
      <c r="G20" s="63"/>
      <c r="H20" s="63"/>
      <c r="I20" s="31"/>
      <c r="J20" s="63"/>
      <c r="K20" s="63"/>
      <c r="L20" s="31"/>
      <c r="M20" s="63"/>
      <c r="N20" s="81"/>
    </row>
    <row r="21" spans="1:14" x14ac:dyDescent="0.25">
      <c r="A21" s="14" t="s">
        <v>114</v>
      </c>
      <c r="B21" s="26">
        <f>D13</f>
        <v>0</v>
      </c>
      <c r="C21" s="88">
        <v>0</v>
      </c>
      <c r="D21" s="26">
        <f>B21*C21</f>
        <v>0</v>
      </c>
      <c r="E21" s="26">
        <f>G13</f>
        <v>0</v>
      </c>
      <c r="F21" s="88">
        <v>0</v>
      </c>
      <c r="G21" s="26">
        <f>E21*F21</f>
        <v>0</v>
      </c>
      <c r="H21" s="26">
        <f>J13</f>
        <v>0</v>
      </c>
      <c r="I21" s="88">
        <v>0</v>
      </c>
      <c r="J21" s="26">
        <f>H21*I21</f>
        <v>0</v>
      </c>
      <c r="K21" s="26">
        <f>M13</f>
        <v>0</v>
      </c>
      <c r="L21" s="88">
        <v>0</v>
      </c>
      <c r="M21" s="26">
        <f>K21*L21</f>
        <v>0</v>
      </c>
      <c r="N21" s="82">
        <f>M21+J21+G21+D21</f>
        <v>0</v>
      </c>
    </row>
    <row r="22" spans="1:14" x14ac:dyDescent="0.25">
      <c r="A22" s="30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81"/>
    </row>
    <row r="23" spans="1:14" x14ac:dyDescent="0.25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1"/>
    </row>
    <row r="24" spans="1:14" x14ac:dyDescent="0.25">
      <c r="A24" s="92" t="s">
        <v>115</v>
      </c>
      <c r="B24" s="94"/>
      <c r="C24" s="94"/>
      <c r="D24" s="95">
        <f>D19+D21</f>
        <v>0</v>
      </c>
      <c r="E24" s="94"/>
      <c r="F24" s="94"/>
      <c r="G24" s="95">
        <f>G19+G21</f>
        <v>0</v>
      </c>
      <c r="H24" s="94"/>
      <c r="I24" s="94"/>
      <c r="J24" s="95">
        <f>J19+J21</f>
        <v>0</v>
      </c>
      <c r="K24" s="94"/>
      <c r="L24" s="94"/>
      <c r="M24" s="95">
        <f>M19+M21</f>
        <v>0</v>
      </c>
      <c r="N24" s="96">
        <f>N19+N21</f>
        <v>0</v>
      </c>
    </row>
    <row r="25" spans="1:14" x14ac:dyDescent="0.25">
      <c r="A25" s="34" t="s">
        <v>116</v>
      </c>
      <c r="H25" s="32"/>
      <c r="I25" s="32"/>
      <c r="K25" s="32"/>
      <c r="L25" s="32"/>
    </row>
    <row r="26" spans="1:14" ht="15" customHeight="1" x14ac:dyDescent="0.25">
      <c r="A26" s="140" t="s">
        <v>117</v>
      </c>
      <c r="B26" s="139"/>
      <c r="C26" s="50"/>
      <c r="D26" s="50"/>
      <c r="E26" s="50"/>
      <c r="F26" s="50"/>
      <c r="G26" s="50"/>
      <c r="J26" s="50"/>
      <c r="M26" s="35"/>
    </row>
    <row r="27" spans="1:14" x14ac:dyDescent="0.25">
      <c r="A27" s="139" t="s">
        <v>118</v>
      </c>
      <c r="B27" s="139"/>
      <c r="C27" s="50"/>
      <c r="D27" s="50"/>
      <c r="E27" s="50"/>
      <c r="F27" s="50"/>
      <c r="G27" s="50"/>
      <c r="H27" s="50"/>
      <c r="I27" s="50"/>
      <c r="J27" s="50"/>
      <c r="K27" s="35"/>
      <c r="L27" s="35"/>
      <c r="M27" s="35"/>
    </row>
    <row r="28" spans="1:14" x14ac:dyDescent="0.25">
      <c r="A28" s="116" t="s">
        <v>242</v>
      </c>
      <c r="B28" s="58"/>
      <c r="C28" s="58"/>
      <c r="D28" s="58"/>
      <c r="E28" s="58"/>
      <c r="F28" s="58"/>
      <c r="G28" s="58"/>
      <c r="H28" s="50"/>
      <c r="I28" s="50"/>
      <c r="J28" s="58"/>
      <c r="K28" s="35"/>
      <c r="L28" s="35"/>
      <c r="M28" s="35"/>
    </row>
    <row r="29" spans="1:14" x14ac:dyDescent="0.25">
      <c r="A29" s="139" t="s">
        <v>195</v>
      </c>
      <c r="B29" s="139"/>
      <c r="C29" s="139"/>
      <c r="D29" s="139"/>
      <c r="E29" s="139"/>
      <c r="F29" s="139"/>
      <c r="G29" s="139"/>
      <c r="H29" s="58"/>
      <c r="I29" s="58"/>
      <c r="J29" s="85"/>
      <c r="K29" s="35"/>
      <c r="L29" s="35"/>
      <c r="M29" s="85"/>
    </row>
    <row r="30" spans="1:14" x14ac:dyDescent="0.25">
      <c r="A30" s="117" t="s">
        <v>240</v>
      </c>
      <c r="H30" s="85"/>
      <c r="I30" s="85"/>
      <c r="K30" s="85"/>
      <c r="L30" s="85"/>
    </row>
    <row r="34" spans="2:13" x14ac:dyDescent="0.25">
      <c r="B34" s="37"/>
      <c r="C34" s="38"/>
      <c r="D34" s="38"/>
      <c r="E34" s="38"/>
      <c r="F34" s="38"/>
      <c r="G34" s="38"/>
      <c r="J34" s="38"/>
      <c r="M34" s="38"/>
    </row>
    <row r="35" spans="2:13" x14ac:dyDescent="0.25"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3" x14ac:dyDescent="0.25"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x14ac:dyDescent="0.25">
      <c r="C37" s="39"/>
      <c r="D37" s="39"/>
      <c r="E37" s="39"/>
      <c r="F37" s="39"/>
      <c r="G37" s="39"/>
      <c r="H37" s="38"/>
      <c r="I37" s="38"/>
      <c r="J37" s="39"/>
      <c r="K37" s="38"/>
      <c r="L37" s="38"/>
      <c r="M37" s="39"/>
    </row>
    <row r="38" spans="2:13" x14ac:dyDescent="0.25"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 x14ac:dyDescent="0.25"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 x14ac:dyDescent="0.25"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 x14ac:dyDescent="0.25"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spans="2:13" x14ac:dyDescent="0.25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2:13" x14ac:dyDescent="0.25"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2:13" x14ac:dyDescent="0.25">
      <c r="C44" s="38"/>
      <c r="D44" s="38"/>
      <c r="E44" s="38"/>
      <c r="F44" s="38"/>
      <c r="G44" s="38"/>
      <c r="H44" s="39"/>
      <c r="I44" s="39"/>
      <c r="J44" s="38"/>
      <c r="K44" s="39"/>
      <c r="L44" s="39"/>
      <c r="M44" s="38"/>
    </row>
    <row r="45" spans="2:13" x14ac:dyDescent="0.25"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2:13" x14ac:dyDescent="0.25"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2:13" x14ac:dyDescent="0.25"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2:13" x14ac:dyDescent="0.25"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2:13" x14ac:dyDescent="0.25"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3" x14ac:dyDescent="0.25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2:13" x14ac:dyDescent="0.25"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2:13" x14ac:dyDescent="0.25"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2:13" x14ac:dyDescent="0.25">
      <c r="C53" s="39"/>
      <c r="D53" s="39"/>
      <c r="E53" s="39"/>
      <c r="F53" s="39"/>
      <c r="G53" s="39"/>
      <c r="H53" s="38"/>
      <c r="I53" s="38"/>
      <c r="J53" s="39"/>
      <c r="K53" s="38"/>
      <c r="L53" s="38"/>
      <c r="M53" s="39"/>
    </row>
    <row r="54" spans="2:13" x14ac:dyDescent="0.25">
      <c r="C54" s="38"/>
      <c r="D54" s="38"/>
      <c r="E54" s="38"/>
      <c r="F54" s="38"/>
      <c r="G54" s="38"/>
      <c r="H54" s="39"/>
      <c r="I54" s="39"/>
      <c r="J54" s="38"/>
      <c r="K54" s="39"/>
      <c r="L54" s="39"/>
      <c r="M54" s="38"/>
    </row>
    <row r="55" spans="2:13" x14ac:dyDescent="0.25">
      <c r="H55" s="38"/>
      <c r="I55" s="38"/>
      <c r="K55" s="38"/>
      <c r="L55" s="38"/>
    </row>
    <row r="58" spans="2:13" x14ac:dyDescent="0.25">
      <c r="B58" s="37"/>
      <c r="C58" s="41"/>
      <c r="D58" s="41"/>
      <c r="E58" s="41"/>
      <c r="F58" s="41"/>
      <c r="G58" s="41"/>
      <c r="J58" s="41"/>
      <c r="M58" s="41"/>
    </row>
    <row r="59" spans="2:13" x14ac:dyDescent="0.25">
      <c r="H59" s="41"/>
      <c r="I59" s="41"/>
      <c r="K59" s="41"/>
      <c r="L59" s="41"/>
    </row>
    <row r="63" spans="2:13" x14ac:dyDescent="0.25">
      <c r="B63" s="37"/>
      <c r="C63" s="29"/>
      <c r="D63" s="29"/>
      <c r="E63" s="29"/>
      <c r="F63" s="29"/>
      <c r="G63" s="29"/>
      <c r="J63" s="29"/>
      <c r="M63" s="29"/>
    </row>
    <row r="64" spans="2:13" x14ac:dyDescent="0.25">
      <c r="B64" s="37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</row>
    <row r="65" spans="1:13" x14ac:dyDescent="0.25">
      <c r="B65" s="37"/>
      <c r="H65" s="29"/>
      <c r="I65" s="29"/>
      <c r="K65" s="29"/>
      <c r="L65" s="29"/>
    </row>
    <row r="66" spans="1:13" x14ac:dyDescent="0.25">
      <c r="B66" s="37"/>
    </row>
    <row r="67" spans="1:13" x14ac:dyDescent="0.25">
      <c r="B67" s="42"/>
    </row>
    <row r="68" spans="1:13" x14ac:dyDescent="0.25">
      <c r="B68" s="42"/>
    </row>
    <row r="69" spans="1:13" x14ac:dyDescent="0.25">
      <c r="B69" s="42"/>
    </row>
    <row r="70" spans="1:13" x14ac:dyDescent="0.25">
      <c r="B70" s="37"/>
    </row>
    <row r="71" spans="1:13" x14ac:dyDescent="0.25">
      <c r="B71" s="37"/>
      <c r="C71" s="41"/>
      <c r="D71" s="41"/>
      <c r="E71" s="41"/>
      <c r="F71" s="41"/>
      <c r="G71" s="41"/>
      <c r="J71" s="41"/>
      <c r="M71" s="41"/>
    </row>
    <row r="72" spans="1:13" x14ac:dyDescent="0.25">
      <c r="H72" s="41"/>
      <c r="I72" s="41"/>
      <c r="K72" s="41"/>
      <c r="L72" s="41"/>
    </row>
    <row r="73" spans="1:13" x14ac:dyDescent="0.25">
      <c r="B73" s="43"/>
    </row>
    <row r="75" spans="1:13" x14ac:dyDescent="0.25">
      <c r="A75" s="35"/>
      <c r="B75" s="35"/>
      <c r="C75" s="35"/>
      <c r="D75" s="35"/>
      <c r="E75" s="35"/>
      <c r="F75" s="35"/>
      <c r="G75" s="35"/>
      <c r="J75" s="35"/>
      <c r="M75" s="35"/>
    </row>
    <row r="76" spans="1:13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x14ac:dyDescent="0.25">
      <c r="A77" s="44"/>
      <c r="B77" s="44"/>
      <c r="C77" s="44"/>
      <c r="D77" s="44"/>
      <c r="E77" s="44"/>
      <c r="F77" s="44"/>
      <c r="G77" s="44"/>
      <c r="H77" s="35"/>
      <c r="I77" s="35"/>
      <c r="J77" s="44"/>
      <c r="K77" s="35"/>
      <c r="L77" s="35"/>
      <c r="M77" s="44"/>
    </row>
    <row r="78" spans="1:13" x14ac:dyDescent="0.25">
      <c r="H78" s="44"/>
      <c r="I78" s="44"/>
      <c r="K78" s="44"/>
      <c r="L78" s="44"/>
    </row>
    <row r="85" spans="2:13" x14ac:dyDescent="0.25">
      <c r="B85" s="37"/>
      <c r="C85" s="38"/>
      <c r="D85" s="38"/>
      <c r="E85" s="38"/>
      <c r="F85" s="38"/>
      <c r="G85" s="38"/>
      <c r="J85" s="38"/>
      <c r="M85" s="38"/>
    </row>
    <row r="86" spans="2:13" x14ac:dyDescent="0.25"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</row>
    <row r="87" spans="2:13" x14ac:dyDescent="0.25"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</row>
    <row r="88" spans="2:13" x14ac:dyDescent="0.25">
      <c r="C88" s="39"/>
      <c r="D88" s="39"/>
      <c r="E88" s="39"/>
      <c r="F88" s="39"/>
      <c r="G88" s="39"/>
      <c r="H88" s="38"/>
      <c r="I88" s="38"/>
      <c r="J88" s="39"/>
      <c r="K88" s="38"/>
      <c r="L88" s="38"/>
      <c r="M88" s="39"/>
    </row>
    <row r="89" spans="2:13" x14ac:dyDescent="0.25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</row>
    <row r="90" spans="2:13" x14ac:dyDescent="0.25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</row>
    <row r="91" spans="2:13" x14ac:dyDescent="0.25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</row>
    <row r="92" spans="2:13" x14ac:dyDescent="0.25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</row>
    <row r="93" spans="2:13" x14ac:dyDescent="0.25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</row>
    <row r="94" spans="2:13" x14ac:dyDescent="0.25">
      <c r="B94" s="40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</row>
    <row r="95" spans="2:13" x14ac:dyDescent="0.25">
      <c r="C95" s="38"/>
      <c r="D95" s="38"/>
      <c r="E95" s="38"/>
      <c r="F95" s="38"/>
      <c r="G95" s="38"/>
      <c r="H95" s="39"/>
      <c r="I95" s="39"/>
      <c r="J95" s="38"/>
      <c r="K95" s="39"/>
      <c r="L95" s="39"/>
      <c r="M95" s="38"/>
    </row>
    <row r="96" spans="2:13" x14ac:dyDescent="0.25"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</row>
    <row r="97" spans="2:13" x14ac:dyDescent="0.25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</row>
    <row r="98" spans="2:13" x14ac:dyDescent="0.25">
      <c r="B98" s="37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</row>
    <row r="99" spans="2:13" x14ac:dyDescent="0.25">
      <c r="B99" s="37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</row>
    <row r="100" spans="2:13" x14ac:dyDescent="0.25"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</row>
    <row r="101" spans="2:13" x14ac:dyDescent="0.25"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</row>
    <row r="102" spans="2:13" x14ac:dyDescent="0.25"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</row>
    <row r="103" spans="2:13" x14ac:dyDescent="0.25"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</row>
    <row r="104" spans="2:13" x14ac:dyDescent="0.25">
      <c r="C104" s="39"/>
      <c r="D104" s="39"/>
      <c r="E104" s="39"/>
      <c r="F104" s="39"/>
      <c r="G104" s="39"/>
      <c r="H104" s="38"/>
      <c r="I104" s="38"/>
      <c r="J104" s="39"/>
      <c r="K104" s="38"/>
      <c r="L104" s="38"/>
      <c r="M104" s="39"/>
    </row>
    <row r="105" spans="2:13" x14ac:dyDescent="0.25">
      <c r="C105" s="38"/>
      <c r="D105" s="38"/>
      <c r="E105" s="38"/>
      <c r="F105" s="38"/>
      <c r="G105" s="38"/>
      <c r="H105" s="39"/>
      <c r="I105" s="39"/>
      <c r="J105" s="38"/>
      <c r="K105" s="39"/>
      <c r="L105" s="39"/>
      <c r="M105" s="38"/>
    </row>
    <row r="106" spans="2:13" x14ac:dyDescent="0.25">
      <c r="H106" s="38"/>
      <c r="I106" s="38"/>
      <c r="K106" s="38"/>
      <c r="L106" s="38"/>
    </row>
    <row r="109" spans="2:13" x14ac:dyDescent="0.25">
      <c r="B109" s="37"/>
      <c r="C109" s="41"/>
      <c r="D109" s="41"/>
      <c r="E109" s="41"/>
      <c r="F109" s="41"/>
      <c r="G109" s="41"/>
      <c r="J109" s="41"/>
      <c r="M109" s="41"/>
    </row>
    <row r="110" spans="2:13" x14ac:dyDescent="0.25">
      <c r="H110" s="41"/>
      <c r="I110" s="41"/>
      <c r="K110" s="41"/>
      <c r="L110" s="41"/>
    </row>
    <row r="114" spans="1:13" x14ac:dyDescent="0.25">
      <c r="B114" s="37"/>
      <c r="C114" s="29"/>
      <c r="D114" s="29"/>
      <c r="E114" s="29"/>
      <c r="F114" s="29"/>
      <c r="G114" s="29"/>
      <c r="J114" s="29"/>
      <c r="M114" s="29"/>
    </row>
    <row r="115" spans="1:13" x14ac:dyDescent="0.25">
      <c r="B115" s="37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</row>
    <row r="116" spans="1:13" x14ac:dyDescent="0.25">
      <c r="B116" s="37"/>
      <c r="H116" s="29"/>
      <c r="I116" s="29"/>
      <c r="K116" s="29"/>
      <c r="L116" s="29"/>
    </row>
    <row r="117" spans="1:13" x14ac:dyDescent="0.25">
      <c r="B117" s="37"/>
    </row>
    <row r="118" spans="1:13" x14ac:dyDescent="0.25">
      <c r="B118" s="42"/>
    </row>
    <row r="119" spans="1:13" x14ac:dyDescent="0.25">
      <c r="B119" s="42"/>
    </row>
    <row r="120" spans="1:13" x14ac:dyDescent="0.25">
      <c r="B120" s="42"/>
    </row>
    <row r="121" spans="1:13" x14ac:dyDescent="0.25">
      <c r="B121" s="37"/>
    </row>
    <row r="122" spans="1:13" x14ac:dyDescent="0.25">
      <c r="B122" s="37"/>
      <c r="C122" s="41"/>
      <c r="D122" s="41"/>
      <c r="E122" s="41"/>
      <c r="F122" s="41"/>
      <c r="G122" s="41"/>
      <c r="J122" s="41"/>
      <c r="M122" s="41"/>
    </row>
    <row r="123" spans="1:13" x14ac:dyDescent="0.25">
      <c r="H123" s="41"/>
      <c r="I123" s="41"/>
      <c r="K123" s="41"/>
      <c r="L123" s="41"/>
    </row>
    <row r="124" spans="1:13" x14ac:dyDescent="0.25">
      <c r="B124" s="43"/>
    </row>
    <row r="126" spans="1:13" x14ac:dyDescent="0.25">
      <c r="A126" s="35"/>
      <c r="B126" s="35"/>
      <c r="C126" s="35"/>
      <c r="D126" s="35"/>
      <c r="E126" s="35"/>
      <c r="F126" s="35"/>
      <c r="G126" s="35"/>
      <c r="J126" s="35"/>
      <c r="M126" s="35"/>
    </row>
    <row r="127" spans="1:13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x14ac:dyDescent="0.25">
      <c r="A128" s="44"/>
      <c r="B128" s="44"/>
      <c r="C128" s="44"/>
      <c r="D128" s="44"/>
      <c r="E128" s="44"/>
      <c r="F128" s="44"/>
      <c r="G128" s="44"/>
      <c r="H128" s="35"/>
      <c r="I128" s="35"/>
      <c r="J128" s="44"/>
      <c r="K128" s="35"/>
      <c r="L128" s="35"/>
      <c r="M128" s="44"/>
    </row>
    <row r="129" spans="2:13" x14ac:dyDescent="0.25">
      <c r="H129" s="44"/>
      <c r="I129" s="44"/>
      <c r="K129" s="44"/>
      <c r="L129" s="44"/>
    </row>
    <row r="136" spans="2:13" x14ac:dyDescent="0.25">
      <c r="B136" s="37"/>
      <c r="C136" s="38"/>
      <c r="D136" s="38"/>
      <c r="E136" s="38"/>
      <c r="F136" s="38"/>
      <c r="G136" s="38"/>
      <c r="J136" s="38"/>
      <c r="M136" s="38"/>
    </row>
    <row r="137" spans="2:13" x14ac:dyDescent="0.25"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</row>
    <row r="138" spans="2:13" x14ac:dyDescent="0.25"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</row>
    <row r="139" spans="2:13" x14ac:dyDescent="0.25">
      <c r="C139" s="39"/>
      <c r="D139" s="39"/>
      <c r="E139" s="39"/>
      <c r="F139" s="39"/>
      <c r="G139" s="39"/>
      <c r="H139" s="38"/>
      <c r="I139" s="38"/>
      <c r="J139" s="39"/>
      <c r="K139" s="38"/>
      <c r="L139" s="38"/>
      <c r="M139" s="39"/>
    </row>
    <row r="140" spans="2:13" x14ac:dyDescent="0.25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</row>
    <row r="141" spans="2:13" x14ac:dyDescent="0.25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</row>
    <row r="142" spans="2:13" x14ac:dyDescent="0.25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</row>
    <row r="143" spans="2:13" x14ac:dyDescent="0.25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</row>
    <row r="144" spans="2:13" x14ac:dyDescent="0.25"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</row>
    <row r="145" spans="2:13" x14ac:dyDescent="0.25">
      <c r="B145" s="40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</row>
    <row r="146" spans="2:13" x14ac:dyDescent="0.25">
      <c r="C146" s="38"/>
      <c r="D146" s="38"/>
      <c r="E146" s="38"/>
      <c r="F146" s="38"/>
      <c r="G146" s="38"/>
      <c r="H146" s="39"/>
      <c r="I146" s="39"/>
      <c r="J146" s="38"/>
      <c r="K146" s="39"/>
      <c r="L146" s="39"/>
      <c r="M146" s="38"/>
    </row>
    <row r="147" spans="2:13" x14ac:dyDescent="0.25"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</row>
    <row r="148" spans="2:13" x14ac:dyDescent="0.25">
      <c r="B148" s="37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</row>
    <row r="149" spans="2:13" x14ac:dyDescent="0.25">
      <c r="B149" s="37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</row>
    <row r="150" spans="2:13" x14ac:dyDescent="0.25">
      <c r="B150" s="37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</row>
    <row r="151" spans="2:13" x14ac:dyDescent="0.25"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</row>
    <row r="152" spans="2:13" x14ac:dyDescent="0.25"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</row>
    <row r="153" spans="2:13" x14ac:dyDescent="0.25"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</row>
    <row r="154" spans="2:13" x14ac:dyDescent="0.25"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</row>
    <row r="155" spans="2:13" x14ac:dyDescent="0.25">
      <c r="C155" s="39"/>
      <c r="D155" s="39"/>
      <c r="E155" s="39"/>
      <c r="F155" s="39"/>
      <c r="G155" s="39"/>
      <c r="H155" s="38"/>
      <c r="I155" s="38"/>
      <c r="J155" s="39"/>
      <c r="K155" s="38"/>
      <c r="L155" s="38"/>
      <c r="M155" s="39"/>
    </row>
    <row r="156" spans="2:13" x14ac:dyDescent="0.25">
      <c r="C156" s="38"/>
      <c r="D156" s="38"/>
      <c r="E156" s="38"/>
      <c r="F156" s="38"/>
      <c r="G156" s="38"/>
      <c r="H156" s="39"/>
      <c r="I156" s="39"/>
      <c r="J156" s="38"/>
      <c r="K156" s="39"/>
      <c r="L156" s="39"/>
      <c r="M156" s="38"/>
    </row>
    <row r="157" spans="2:13" x14ac:dyDescent="0.25">
      <c r="H157" s="38"/>
      <c r="I157" s="38"/>
      <c r="K157" s="38"/>
      <c r="L157" s="38"/>
    </row>
    <row r="160" spans="2:13" x14ac:dyDescent="0.25">
      <c r="B160" s="37"/>
      <c r="C160" s="41"/>
      <c r="D160" s="41"/>
      <c r="E160" s="41"/>
      <c r="F160" s="41"/>
      <c r="G160" s="41"/>
      <c r="J160" s="41"/>
      <c r="M160" s="41"/>
    </row>
    <row r="161" spans="2:13" x14ac:dyDescent="0.25">
      <c r="H161" s="41"/>
      <c r="I161" s="41"/>
      <c r="K161" s="41"/>
      <c r="L161" s="41"/>
    </row>
    <row r="165" spans="2:13" x14ac:dyDescent="0.25">
      <c r="B165" s="37"/>
      <c r="C165" s="29"/>
      <c r="D165" s="29"/>
      <c r="E165" s="29"/>
      <c r="F165" s="29"/>
      <c r="G165" s="29"/>
      <c r="J165" s="29"/>
      <c r="M165" s="29"/>
    </row>
    <row r="166" spans="2:13" x14ac:dyDescent="0.25">
      <c r="B166" s="37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</row>
    <row r="167" spans="2:13" x14ac:dyDescent="0.25">
      <c r="B167" s="37"/>
      <c r="H167" s="29"/>
      <c r="I167" s="29"/>
      <c r="K167" s="29"/>
      <c r="L167" s="29"/>
    </row>
    <row r="168" spans="2:13" x14ac:dyDescent="0.25">
      <c r="B168" s="37"/>
    </row>
    <row r="169" spans="2:13" x14ac:dyDescent="0.25">
      <c r="B169" s="42"/>
    </row>
    <row r="170" spans="2:13" x14ac:dyDescent="0.25">
      <c r="B170" s="42"/>
    </row>
    <row r="171" spans="2:13" x14ac:dyDescent="0.25">
      <c r="B171" s="42"/>
    </row>
    <row r="172" spans="2:13" x14ac:dyDescent="0.25">
      <c r="B172" s="37"/>
    </row>
    <row r="173" spans="2:13" x14ac:dyDescent="0.25">
      <c r="B173" s="37"/>
      <c r="C173" s="41"/>
      <c r="D173" s="41"/>
      <c r="E173" s="41"/>
      <c r="F173" s="41"/>
      <c r="G173" s="41"/>
      <c r="J173" s="41"/>
      <c r="M173" s="41"/>
    </row>
    <row r="174" spans="2:13" x14ac:dyDescent="0.25">
      <c r="H174" s="41"/>
      <c r="I174" s="41"/>
      <c r="K174" s="41"/>
      <c r="L174" s="41"/>
    </row>
    <row r="175" spans="2:13" x14ac:dyDescent="0.25">
      <c r="B175" s="43"/>
    </row>
    <row r="177" spans="1:13" x14ac:dyDescent="0.25">
      <c r="A177" s="35"/>
      <c r="B177" s="35"/>
      <c r="C177" s="35"/>
      <c r="D177" s="35"/>
      <c r="E177" s="35"/>
      <c r="F177" s="35"/>
      <c r="G177" s="35"/>
      <c r="J177" s="35"/>
      <c r="M177" s="35"/>
    </row>
    <row r="178" spans="1:13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x14ac:dyDescent="0.25">
      <c r="A179" s="44"/>
      <c r="B179" s="44"/>
      <c r="C179" s="44"/>
      <c r="D179" s="44"/>
      <c r="E179" s="44"/>
      <c r="F179" s="44"/>
      <c r="G179" s="44"/>
      <c r="H179" s="35"/>
      <c r="I179" s="35"/>
      <c r="J179" s="44"/>
      <c r="K179" s="35"/>
      <c r="L179" s="35"/>
      <c r="M179" s="44"/>
    </row>
    <row r="180" spans="1:13" x14ac:dyDescent="0.25">
      <c r="H180" s="44"/>
      <c r="I180" s="44"/>
      <c r="K180" s="44"/>
      <c r="L180" s="44"/>
    </row>
    <row r="187" spans="1:13" x14ac:dyDescent="0.25">
      <c r="B187" s="37"/>
      <c r="C187" s="38"/>
      <c r="D187" s="38"/>
      <c r="E187" s="38"/>
      <c r="F187" s="38"/>
      <c r="G187" s="38"/>
      <c r="J187" s="38"/>
      <c r="M187" s="38"/>
    </row>
    <row r="188" spans="1:13" x14ac:dyDescent="0.25"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</row>
    <row r="189" spans="1:13" x14ac:dyDescent="0.25"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</row>
    <row r="190" spans="1:13" x14ac:dyDescent="0.25">
      <c r="B190" s="42"/>
      <c r="C190" s="39"/>
      <c r="D190" s="39"/>
      <c r="E190" s="39"/>
      <c r="F190" s="39"/>
      <c r="G190" s="39"/>
      <c r="H190" s="38"/>
      <c r="I190" s="38"/>
      <c r="J190" s="39"/>
      <c r="K190" s="38"/>
      <c r="L190" s="38"/>
      <c r="M190" s="39"/>
    </row>
    <row r="191" spans="1:13" x14ac:dyDescent="0.25">
      <c r="B191" s="42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</row>
    <row r="192" spans="1:13" x14ac:dyDescent="0.25">
      <c r="B192" s="42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</row>
    <row r="193" spans="2:13" x14ac:dyDescent="0.25">
      <c r="B193" s="42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</row>
    <row r="194" spans="2:13" x14ac:dyDescent="0.25">
      <c r="B194" s="42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</row>
    <row r="195" spans="2:13" x14ac:dyDescent="0.25">
      <c r="B195" s="42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</row>
    <row r="196" spans="2:13" ht="16.5" x14ac:dyDescent="0.35">
      <c r="B196" s="45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</row>
    <row r="197" spans="2:13" x14ac:dyDescent="0.25">
      <c r="B197" s="42"/>
      <c r="C197" s="38"/>
      <c r="D197" s="38"/>
      <c r="E197" s="38"/>
      <c r="F197" s="38"/>
      <c r="G197" s="38"/>
      <c r="H197" s="39"/>
      <c r="I197" s="39"/>
      <c r="J197" s="38"/>
      <c r="K197" s="39"/>
      <c r="L197" s="39"/>
      <c r="M197" s="38"/>
    </row>
    <row r="198" spans="2:13" x14ac:dyDescent="0.25"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</row>
    <row r="199" spans="2:13" x14ac:dyDescent="0.25">
      <c r="B199" s="36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</row>
    <row r="200" spans="2:13" x14ac:dyDescent="0.25">
      <c r="B200" s="36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</row>
    <row r="201" spans="2:13" x14ac:dyDescent="0.25">
      <c r="B201" s="36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</row>
    <row r="202" spans="2:13" x14ac:dyDescent="0.25"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</row>
    <row r="203" spans="2:13" x14ac:dyDescent="0.25"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</row>
    <row r="204" spans="2:13" x14ac:dyDescent="0.25"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</row>
    <row r="205" spans="2:13" x14ac:dyDescent="0.25"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</row>
    <row r="206" spans="2:13" x14ac:dyDescent="0.25">
      <c r="C206" s="39"/>
      <c r="D206" s="39"/>
      <c r="E206" s="39"/>
      <c r="F206" s="39"/>
      <c r="G206" s="39"/>
      <c r="H206" s="38"/>
      <c r="I206" s="38"/>
      <c r="J206" s="39"/>
      <c r="K206" s="38"/>
      <c r="L206" s="38"/>
      <c r="M206" s="39"/>
    </row>
    <row r="207" spans="2:13" x14ac:dyDescent="0.25">
      <c r="C207" s="38"/>
      <c r="D207" s="38"/>
      <c r="E207" s="38"/>
      <c r="F207" s="38"/>
      <c r="G207" s="38"/>
      <c r="H207" s="39"/>
      <c r="I207" s="39"/>
      <c r="J207" s="38"/>
      <c r="K207" s="39"/>
      <c r="L207" s="39"/>
      <c r="M207" s="38"/>
    </row>
    <row r="208" spans="2:13" x14ac:dyDescent="0.25">
      <c r="H208" s="38"/>
      <c r="I208" s="38"/>
      <c r="K208" s="38"/>
      <c r="L208" s="38"/>
    </row>
    <row r="211" spans="2:13" x14ac:dyDescent="0.25">
      <c r="B211" s="36"/>
      <c r="C211" s="41"/>
      <c r="D211" s="41"/>
      <c r="E211" s="41"/>
      <c r="F211" s="41"/>
      <c r="G211" s="41"/>
      <c r="J211" s="41"/>
      <c r="M211" s="41"/>
    </row>
    <row r="212" spans="2:13" x14ac:dyDescent="0.25">
      <c r="B212" s="36"/>
      <c r="H212" s="41"/>
      <c r="I212" s="41"/>
      <c r="K212" s="41"/>
      <c r="L212" s="41"/>
    </row>
    <row r="213" spans="2:13" x14ac:dyDescent="0.25">
      <c r="B213" s="36"/>
    </row>
    <row r="214" spans="2:13" x14ac:dyDescent="0.25">
      <c r="B214" s="36"/>
    </row>
    <row r="215" spans="2:13" x14ac:dyDescent="0.25">
      <c r="B215" s="36"/>
    </row>
    <row r="216" spans="2:13" x14ac:dyDescent="0.25">
      <c r="B216" s="36"/>
      <c r="C216" s="29"/>
      <c r="D216" s="29"/>
      <c r="E216" s="29"/>
      <c r="F216" s="29"/>
      <c r="G216" s="29"/>
      <c r="J216" s="29"/>
      <c r="M216" s="29"/>
    </row>
    <row r="217" spans="2:13" x14ac:dyDescent="0.25"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</row>
    <row r="218" spans="2:13" x14ac:dyDescent="0.25">
      <c r="H218" s="29"/>
      <c r="I218" s="29"/>
      <c r="K218" s="29"/>
      <c r="L218" s="29"/>
    </row>
    <row r="220" spans="2:13" x14ac:dyDescent="0.25">
      <c r="B220" s="42"/>
    </row>
    <row r="224" spans="2:13" x14ac:dyDescent="0.25">
      <c r="B224" s="36"/>
      <c r="C224" s="41"/>
      <c r="D224" s="41"/>
      <c r="E224" s="41"/>
      <c r="F224" s="41"/>
      <c r="G224" s="41"/>
      <c r="J224" s="41"/>
      <c r="M224" s="41"/>
    </row>
    <row r="225" spans="2:12" x14ac:dyDescent="0.25">
      <c r="H225" s="41"/>
      <c r="I225" s="41"/>
      <c r="K225" s="41"/>
      <c r="L225" s="41"/>
    </row>
    <row r="226" spans="2:12" x14ac:dyDescent="0.25">
      <c r="B226" s="42"/>
    </row>
  </sheetData>
  <mergeCells count="8">
    <mergeCell ref="A27:B27"/>
    <mergeCell ref="A29:G29"/>
    <mergeCell ref="B4:M4"/>
    <mergeCell ref="B5:D5"/>
    <mergeCell ref="E5:G5"/>
    <mergeCell ref="H5:J5"/>
    <mergeCell ref="K5:M5"/>
    <mergeCell ref="A26:B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847C-58C3-43BD-B786-393DA0AD3684}">
  <dimension ref="A1:N226"/>
  <sheetViews>
    <sheetView workbookViewId="0">
      <selection activeCell="A29" sqref="A29:G29"/>
    </sheetView>
  </sheetViews>
  <sheetFormatPr defaultRowHeight="15" x14ac:dyDescent="0.25"/>
  <cols>
    <col min="1" max="1" width="113.7109375" style="9" customWidth="1"/>
    <col min="2" max="2" width="13.140625" style="9" customWidth="1"/>
    <col min="3" max="3" width="10.85546875" style="9" bestFit="1" customWidth="1"/>
    <col min="4" max="4" width="12.42578125" style="9" bestFit="1" customWidth="1"/>
    <col min="5" max="5" width="15.5703125" style="9" customWidth="1"/>
    <col min="6" max="6" width="9.42578125" style="9" customWidth="1"/>
    <col min="7" max="7" width="11.140625" style="9" customWidth="1"/>
    <col min="8" max="8" width="13.85546875" style="9" customWidth="1"/>
    <col min="9" max="9" width="11.140625" style="9" customWidth="1"/>
    <col min="10" max="10" width="14.140625" style="9" bestFit="1" customWidth="1"/>
    <col min="11" max="11" width="14.140625" style="9" customWidth="1"/>
    <col min="12" max="12" width="11.140625" style="9" customWidth="1"/>
    <col min="13" max="13" width="13.7109375" style="9" bestFit="1" customWidth="1"/>
    <col min="14" max="14" width="15.42578125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14" t="s">
        <v>207</v>
      </c>
    </row>
    <row r="4" spans="1:14" ht="15.75" thickBot="1" x14ac:dyDescent="0.3">
      <c r="A4" s="10" t="s">
        <v>234</v>
      </c>
      <c r="B4" s="136" t="s">
        <v>235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83" t="s">
        <v>233</v>
      </c>
    </row>
    <row r="5" spans="1:14" ht="15.75" thickBot="1" x14ac:dyDescent="0.3">
      <c r="A5" s="11"/>
      <c r="B5" s="133">
        <v>2027</v>
      </c>
      <c r="C5" s="134"/>
      <c r="D5" s="135"/>
      <c r="E5" s="133">
        <v>2028</v>
      </c>
      <c r="F5" s="134"/>
      <c r="G5" s="135"/>
      <c r="H5" s="133">
        <v>2029</v>
      </c>
      <c r="I5" s="134"/>
      <c r="J5" s="135"/>
      <c r="K5" s="133"/>
      <c r="L5" s="134"/>
      <c r="M5" s="135"/>
      <c r="N5" s="81"/>
    </row>
    <row r="6" spans="1:14" x14ac:dyDescent="0.25">
      <c r="A6" s="69"/>
      <c r="B6" s="70"/>
      <c r="C6" s="70"/>
      <c r="D6" s="71"/>
      <c r="E6" s="70"/>
      <c r="F6" s="70"/>
      <c r="G6" s="71"/>
      <c r="H6" s="70"/>
      <c r="I6" s="70"/>
      <c r="J6" s="71"/>
      <c r="K6" s="70"/>
      <c r="L6" s="70"/>
      <c r="M6" s="71"/>
      <c r="N6" s="81"/>
    </row>
    <row r="7" spans="1:14" x14ac:dyDescent="0.25">
      <c r="A7" s="17" t="s">
        <v>152</v>
      </c>
      <c r="B7" s="70"/>
      <c r="C7" s="70"/>
      <c r="D7" s="26">
        <v>0</v>
      </c>
      <c r="E7" s="70"/>
      <c r="F7" s="70"/>
      <c r="G7" s="26">
        <v>0</v>
      </c>
      <c r="H7" s="70"/>
      <c r="I7" s="70"/>
      <c r="J7" s="26">
        <v>0</v>
      </c>
      <c r="K7" s="70"/>
      <c r="L7" s="70"/>
      <c r="M7" s="26">
        <v>0</v>
      </c>
      <c r="N7" s="82">
        <f>M7+J7+G7+D7</f>
        <v>0</v>
      </c>
    </row>
    <row r="8" spans="1:14" ht="15.75" thickBot="1" x14ac:dyDescent="0.3">
      <c r="A8" s="17" t="s">
        <v>153</v>
      </c>
      <c r="B8" s="26">
        <v>0</v>
      </c>
      <c r="C8" s="88">
        <v>0</v>
      </c>
      <c r="D8" s="26">
        <f>B8*C8</f>
        <v>0</v>
      </c>
      <c r="E8" s="26">
        <v>0</v>
      </c>
      <c r="F8" s="88">
        <v>0</v>
      </c>
      <c r="G8" s="26">
        <f t="shared" ref="G8" si="0">E8*F8</f>
        <v>0</v>
      </c>
      <c r="H8" s="26">
        <v>0</v>
      </c>
      <c r="I8" s="88">
        <v>0</v>
      </c>
      <c r="J8" s="26">
        <f>H8*I8</f>
        <v>0</v>
      </c>
      <c r="K8" s="26">
        <v>0</v>
      </c>
      <c r="L8" s="88">
        <v>0</v>
      </c>
      <c r="M8" s="26">
        <f>K8*L8</f>
        <v>0</v>
      </c>
      <c r="N8" s="82">
        <f>M8+J8+G8+D8</f>
        <v>0</v>
      </c>
    </row>
    <row r="9" spans="1:14" ht="15.75" thickBot="1" x14ac:dyDescent="0.3">
      <c r="A9" s="21" t="s">
        <v>154</v>
      </c>
      <c r="B9" s="22"/>
      <c r="C9" s="22"/>
      <c r="D9" s="60">
        <f>SUM(D7:D8)</f>
        <v>0</v>
      </c>
      <c r="E9" s="22"/>
      <c r="F9" s="22"/>
      <c r="G9" s="60">
        <f>SUM(G7:G8)</f>
        <v>0</v>
      </c>
      <c r="H9" s="22"/>
      <c r="I9" s="22"/>
      <c r="J9" s="60">
        <f>SUM(J7:J8)</f>
        <v>0</v>
      </c>
      <c r="K9" s="22"/>
      <c r="L9" s="22"/>
      <c r="M9" s="60">
        <f>SUM(M7:M8)</f>
        <v>0</v>
      </c>
      <c r="N9" s="60">
        <f>SUM(N7:N8)</f>
        <v>0</v>
      </c>
    </row>
    <row r="10" spans="1:14" x14ac:dyDescent="0.25">
      <c r="A10" s="69"/>
      <c r="B10" s="70"/>
      <c r="C10" s="70"/>
      <c r="D10" s="71"/>
      <c r="E10" s="70"/>
      <c r="F10" s="70"/>
      <c r="G10" s="71"/>
      <c r="H10" s="70"/>
      <c r="I10" s="70"/>
      <c r="J10" s="71"/>
      <c r="K10" s="70"/>
      <c r="L10" s="70"/>
      <c r="M10" s="71"/>
      <c r="N10" s="81"/>
    </row>
    <row r="11" spans="1:14" x14ac:dyDescent="0.25">
      <c r="A11" s="14" t="s">
        <v>105</v>
      </c>
      <c r="B11" s="26">
        <v>0</v>
      </c>
      <c r="C11" s="88">
        <v>0</v>
      </c>
      <c r="D11" s="26">
        <f>B11*C11</f>
        <v>0</v>
      </c>
      <c r="E11" s="26">
        <v>0</v>
      </c>
      <c r="F11" s="88">
        <v>0</v>
      </c>
      <c r="G11" s="26">
        <f>E11*F11</f>
        <v>0</v>
      </c>
      <c r="H11" s="26">
        <v>0</v>
      </c>
      <c r="I11" s="88">
        <v>0</v>
      </c>
      <c r="J11" s="26">
        <f>H11*I11</f>
        <v>0</v>
      </c>
      <c r="K11" s="26">
        <v>0</v>
      </c>
      <c r="L11" s="88">
        <v>0</v>
      </c>
      <c r="M11" s="26">
        <f>K11*L11</f>
        <v>0</v>
      </c>
      <c r="N11" s="82">
        <f>M11+J11+G11+D11</f>
        <v>0</v>
      </c>
    </row>
    <row r="12" spans="1:14" ht="15.75" thickBot="1" x14ac:dyDescent="0.3">
      <c r="A12" s="14"/>
      <c r="B12" s="14"/>
      <c r="C12" s="14"/>
      <c r="D12" s="26"/>
      <c r="E12" s="14"/>
      <c r="F12" s="14"/>
      <c r="G12" s="26"/>
      <c r="H12" s="14"/>
      <c r="I12" s="14"/>
      <c r="J12" s="26"/>
      <c r="K12" s="14"/>
      <c r="L12" s="14"/>
      <c r="M12" s="26"/>
      <c r="N12" s="81"/>
    </row>
    <row r="13" spans="1:14" ht="15.75" thickBot="1" x14ac:dyDescent="0.3">
      <c r="A13" s="21" t="s">
        <v>106</v>
      </c>
      <c r="B13" s="22"/>
      <c r="C13" s="22"/>
      <c r="D13" s="60">
        <f>D9+D11</f>
        <v>0</v>
      </c>
      <c r="E13" s="22"/>
      <c r="F13" s="22"/>
      <c r="G13" s="60">
        <f>G11+G9</f>
        <v>0</v>
      </c>
      <c r="H13" s="22"/>
      <c r="I13" s="22"/>
      <c r="J13" s="60">
        <f>J11+J9</f>
        <v>0</v>
      </c>
      <c r="K13" s="22"/>
      <c r="L13" s="22"/>
      <c r="M13" s="60">
        <f>M11+M9</f>
        <v>0</v>
      </c>
      <c r="N13" s="23">
        <f>N11+N9</f>
        <v>0</v>
      </c>
    </row>
    <row r="14" spans="1:14" x14ac:dyDescent="0.25">
      <c r="A14" s="14"/>
      <c r="B14" s="14"/>
      <c r="C14" s="14"/>
      <c r="D14" s="26"/>
      <c r="E14" s="14"/>
      <c r="F14" s="14"/>
      <c r="G14" s="26"/>
      <c r="H14" s="14"/>
      <c r="I14" s="14"/>
      <c r="J14" s="26"/>
      <c r="K14" s="14"/>
      <c r="L14" s="14"/>
      <c r="M14" s="26"/>
      <c r="N14" s="81"/>
    </row>
    <row r="15" spans="1:14" x14ac:dyDescent="0.25">
      <c r="A15" s="14" t="s">
        <v>107</v>
      </c>
      <c r="B15" s="14"/>
      <c r="C15" s="14"/>
      <c r="D15" s="26"/>
      <c r="E15" s="14"/>
      <c r="F15" s="14"/>
      <c r="G15" s="26"/>
      <c r="H15" s="14"/>
      <c r="I15" s="14"/>
      <c r="J15" s="26"/>
      <c r="K15" s="14"/>
      <c r="L15" s="14"/>
      <c r="M15" s="26"/>
      <c r="N15" s="81"/>
    </row>
    <row r="16" spans="1:14" ht="15.75" thickBot="1" x14ac:dyDescent="0.3">
      <c r="A16" s="14" t="s">
        <v>111</v>
      </c>
      <c r="B16" s="26">
        <v>0</v>
      </c>
      <c r="C16" s="88">
        <v>0</v>
      </c>
      <c r="D16" s="26">
        <f>B16*C16</f>
        <v>0</v>
      </c>
      <c r="E16" s="26">
        <v>0</v>
      </c>
      <c r="F16" s="88">
        <v>0</v>
      </c>
      <c r="G16" s="26">
        <f t="shared" ref="G16" si="1">E16*F16</f>
        <v>0</v>
      </c>
      <c r="H16" s="26">
        <v>0</v>
      </c>
      <c r="I16" s="88">
        <v>0</v>
      </c>
      <c r="J16" s="26">
        <f>H16*I16</f>
        <v>0</v>
      </c>
      <c r="K16" s="26">
        <v>0</v>
      </c>
      <c r="L16" s="88">
        <v>0</v>
      </c>
      <c r="M16" s="26">
        <f t="shared" ref="M16" si="2">K16*L16</f>
        <v>0</v>
      </c>
      <c r="N16" s="82">
        <f>M16+J16+G16+D16</f>
        <v>0</v>
      </c>
    </row>
    <row r="17" spans="1:14" ht="15.75" thickBot="1" x14ac:dyDescent="0.3">
      <c r="A17" s="21" t="s">
        <v>112</v>
      </c>
      <c r="B17" s="62"/>
      <c r="C17" s="22"/>
      <c r="D17" s="60">
        <f>SUM(D16:D16)</f>
        <v>0</v>
      </c>
      <c r="E17" s="62"/>
      <c r="F17" s="22"/>
      <c r="G17" s="60">
        <f>SUM(G16:G16)</f>
        <v>0</v>
      </c>
      <c r="H17" s="62"/>
      <c r="I17" s="22"/>
      <c r="J17" s="60">
        <f>SUM(J16:J16)</f>
        <v>0</v>
      </c>
      <c r="K17" s="62"/>
      <c r="L17" s="22"/>
      <c r="M17" s="60">
        <f>SUM(M16:M16)</f>
        <v>0</v>
      </c>
      <c r="N17" s="23">
        <f>SUM(N16:N16)</f>
        <v>0</v>
      </c>
    </row>
    <row r="18" spans="1:14" ht="15.75" thickBot="1" x14ac:dyDescent="0.3">
      <c r="A18" s="14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81"/>
    </row>
    <row r="19" spans="1:14" ht="15.75" thickBot="1" x14ac:dyDescent="0.3">
      <c r="A19" s="21" t="s">
        <v>113</v>
      </c>
      <c r="B19" s="62"/>
      <c r="C19" s="22"/>
      <c r="D19" s="60">
        <f>D13+D17</f>
        <v>0</v>
      </c>
      <c r="E19" s="62"/>
      <c r="F19" s="22"/>
      <c r="G19" s="60">
        <f>G13+G17</f>
        <v>0</v>
      </c>
      <c r="H19" s="62"/>
      <c r="I19" s="22"/>
      <c r="J19" s="60">
        <f>J13+J17</f>
        <v>0</v>
      </c>
      <c r="K19" s="62"/>
      <c r="L19" s="22"/>
      <c r="M19" s="60">
        <f>M13+M17</f>
        <v>0</v>
      </c>
      <c r="N19" s="23">
        <f>N13+N17</f>
        <v>0</v>
      </c>
    </row>
    <row r="20" spans="1:14" x14ac:dyDescent="0.25">
      <c r="A20" s="30"/>
      <c r="B20" s="63"/>
      <c r="C20" s="31"/>
      <c r="D20" s="63"/>
      <c r="E20" s="63"/>
      <c r="F20" s="31"/>
      <c r="G20" s="63"/>
      <c r="H20" s="63"/>
      <c r="I20" s="31"/>
      <c r="J20" s="63"/>
      <c r="K20" s="63"/>
      <c r="L20" s="31"/>
      <c r="M20" s="63"/>
      <c r="N20" s="81"/>
    </row>
    <row r="21" spans="1:14" x14ac:dyDescent="0.25">
      <c r="A21" s="14" t="s">
        <v>114</v>
      </c>
      <c r="B21" s="26">
        <f>D13</f>
        <v>0</v>
      </c>
      <c r="C21" s="88">
        <v>0</v>
      </c>
      <c r="D21" s="26">
        <f>B21*C21</f>
        <v>0</v>
      </c>
      <c r="E21" s="26">
        <f>G13</f>
        <v>0</v>
      </c>
      <c r="F21" s="88">
        <v>0</v>
      </c>
      <c r="G21" s="26">
        <f>E21*F21</f>
        <v>0</v>
      </c>
      <c r="H21" s="26">
        <f>J13</f>
        <v>0</v>
      </c>
      <c r="I21" s="88">
        <v>0</v>
      </c>
      <c r="J21" s="26">
        <f>H21*I21</f>
        <v>0</v>
      </c>
      <c r="K21" s="26">
        <f>M13</f>
        <v>0</v>
      </c>
      <c r="L21" s="88">
        <v>0</v>
      </c>
      <c r="M21" s="26">
        <f>K21*L21</f>
        <v>0</v>
      </c>
      <c r="N21" s="82">
        <f>M21+J21+G21+D21</f>
        <v>0</v>
      </c>
    </row>
    <row r="22" spans="1:14" x14ac:dyDescent="0.25">
      <c r="A22" s="30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81"/>
    </row>
    <row r="23" spans="1:14" x14ac:dyDescent="0.25">
      <c r="A23" s="89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1"/>
    </row>
    <row r="24" spans="1:14" x14ac:dyDescent="0.25">
      <c r="A24" s="92" t="s">
        <v>115</v>
      </c>
      <c r="B24" s="94"/>
      <c r="C24" s="94"/>
      <c r="D24" s="95">
        <f>D19+D21</f>
        <v>0</v>
      </c>
      <c r="E24" s="94"/>
      <c r="F24" s="94"/>
      <c r="G24" s="95">
        <f>G19+G21</f>
        <v>0</v>
      </c>
      <c r="H24" s="94"/>
      <c r="I24" s="94"/>
      <c r="J24" s="95">
        <f>J19+J21</f>
        <v>0</v>
      </c>
      <c r="K24" s="94"/>
      <c r="L24" s="94"/>
      <c r="M24" s="95">
        <f>M19+M21</f>
        <v>0</v>
      </c>
      <c r="N24" s="96">
        <f>N19+N21</f>
        <v>0</v>
      </c>
    </row>
    <row r="25" spans="1:14" x14ac:dyDescent="0.25">
      <c r="A25" s="34" t="s">
        <v>116</v>
      </c>
      <c r="H25" s="32"/>
      <c r="I25" s="32"/>
      <c r="K25" s="32"/>
      <c r="L25" s="32"/>
    </row>
    <row r="26" spans="1:14" ht="15" customHeight="1" x14ac:dyDescent="0.25">
      <c r="A26" s="140" t="s">
        <v>117</v>
      </c>
      <c r="B26" s="139"/>
      <c r="C26" s="50"/>
      <c r="D26" s="50"/>
      <c r="E26" s="50"/>
      <c r="F26" s="50"/>
      <c r="G26" s="50"/>
      <c r="J26" s="50"/>
      <c r="M26" s="35"/>
    </row>
    <row r="27" spans="1:14" x14ac:dyDescent="0.25">
      <c r="A27" s="139" t="s">
        <v>118</v>
      </c>
      <c r="B27" s="139"/>
      <c r="C27" s="50"/>
      <c r="D27" s="50"/>
      <c r="E27" s="50"/>
      <c r="F27" s="50"/>
      <c r="G27" s="50"/>
      <c r="H27" s="50"/>
      <c r="I27" s="50"/>
      <c r="J27" s="50"/>
      <c r="K27" s="35"/>
      <c r="L27" s="35"/>
      <c r="M27" s="35"/>
    </row>
    <row r="28" spans="1:14" x14ac:dyDescent="0.25">
      <c r="A28" s="116" t="s">
        <v>243</v>
      </c>
      <c r="B28" s="58"/>
      <c r="C28" s="58"/>
      <c r="D28" s="58"/>
      <c r="E28" s="58"/>
      <c r="F28" s="58"/>
      <c r="G28" s="58"/>
      <c r="H28" s="50"/>
      <c r="I28" s="50"/>
      <c r="J28" s="58"/>
      <c r="K28" s="35"/>
      <c r="L28" s="35"/>
      <c r="M28" s="35"/>
    </row>
    <row r="29" spans="1:14" x14ac:dyDescent="0.25">
      <c r="A29" s="139" t="s">
        <v>244</v>
      </c>
      <c r="B29" s="139"/>
      <c r="C29" s="139"/>
      <c r="D29" s="139"/>
      <c r="E29" s="139"/>
      <c r="F29" s="139"/>
      <c r="G29" s="139"/>
      <c r="H29" s="58"/>
      <c r="I29" s="58"/>
      <c r="J29" s="85"/>
      <c r="K29" s="35"/>
      <c r="L29" s="35"/>
      <c r="M29" s="85"/>
    </row>
    <row r="30" spans="1:14" x14ac:dyDescent="0.25">
      <c r="A30" s="117" t="s">
        <v>240</v>
      </c>
      <c r="H30" s="85"/>
      <c r="I30" s="85"/>
      <c r="K30" s="85"/>
      <c r="L30" s="85"/>
    </row>
    <row r="34" spans="2:13" x14ac:dyDescent="0.25">
      <c r="B34" s="37"/>
      <c r="C34" s="38"/>
      <c r="D34" s="38"/>
      <c r="E34" s="38"/>
      <c r="F34" s="38"/>
      <c r="G34" s="38"/>
      <c r="J34" s="38"/>
      <c r="M34" s="38"/>
    </row>
    <row r="35" spans="2:13" x14ac:dyDescent="0.25"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3" x14ac:dyDescent="0.25"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x14ac:dyDescent="0.25">
      <c r="C37" s="39"/>
      <c r="D37" s="39"/>
      <c r="E37" s="39"/>
      <c r="F37" s="39"/>
      <c r="G37" s="39"/>
      <c r="H37" s="38"/>
      <c r="I37" s="38"/>
      <c r="J37" s="39"/>
      <c r="K37" s="38"/>
      <c r="L37" s="38"/>
      <c r="M37" s="39"/>
    </row>
    <row r="38" spans="2:13" x14ac:dyDescent="0.25"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 x14ac:dyDescent="0.25"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 x14ac:dyDescent="0.25"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 x14ac:dyDescent="0.25"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spans="2:13" x14ac:dyDescent="0.25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2:13" x14ac:dyDescent="0.25"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2:13" x14ac:dyDescent="0.25">
      <c r="C44" s="38"/>
      <c r="D44" s="38"/>
      <c r="E44" s="38"/>
      <c r="F44" s="38"/>
      <c r="G44" s="38"/>
      <c r="H44" s="39"/>
      <c r="I44" s="39"/>
      <c r="J44" s="38"/>
      <c r="K44" s="39"/>
      <c r="L44" s="39"/>
      <c r="M44" s="38"/>
    </row>
    <row r="45" spans="2:13" x14ac:dyDescent="0.25"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2:13" x14ac:dyDescent="0.25"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2:13" x14ac:dyDescent="0.25"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2:13" x14ac:dyDescent="0.25"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2:13" x14ac:dyDescent="0.25"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3" x14ac:dyDescent="0.25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2:13" x14ac:dyDescent="0.25"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2:13" x14ac:dyDescent="0.25"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2:13" x14ac:dyDescent="0.25">
      <c r="C53" s="39"/>
      <c r="D53" s="39"/>
      <c r="E53" s="39"/>
      <c r="F53" s="39"/>
      <c r="G53" s="39"/>
      <c r="H53" s="38"/>
      <c r="I53" s="38"/>
      <c r="J53" s="39"/>
      <c r="K53" s="38"/>
      <c r="L53" s="38"/>
      <c r="M53" s="39"/>
    </row>
    <row r="54" spans="2:13" x14ac:dyDescent="0.25">
      <c r="C54" s="38"/>
      <c r="D54" s="38"/>
      <c r="E54" s="38"/>
      <c r="F54" s="38"/>
      <c r="G54" s="38"/>
      <c r="H54" s="39"/>
      <c r="I54" s="39"/>
      <c r="J54" s="38"/>
      <c r="K54" s="39"/>
      <c r="L54" s="39"/>
      <c r="M54" s="38"/>
    </row>
    <row r="55" spans="2:13" x14ac:dyDescent="0.25">
      <c r="H55" s="38"/>
      <c r="I55" s="38"/>
      <c r="K55" s="38"/>
      <c r="L55" s="38"/>
    </row>
    <row r="58" spans="2:13" x14ac:dyDescent="0.25">
      <c r="B58" s="37"/>
      <c r="C58" s="41"/>
      <c r="D58" s="41"/>
      <c r="E58" s="41"/>
      <c r="F58" s="41"/>
      <c r="G58" s="41"/>
      <c r="J58" s="41"/>
      <c r="M58" s="41"/>
    </row>
    <row r="59" spans="2:13" x14ac:dyDescent="0.25">
      <c r="H59" s="41"/>
      <c r="I59" s="41"/>
      <c r="K59" s="41"/>
      <c r="L59" s="41"/>
    </row>
    <row r="63" spans="2:13" x14ac:dyDescent="0.25">
      <c r="B63" s="37"/>
      <c r="C63" s="29"/>
      <c r="D63" s="29"/>
      <c r="E63" s="29"/>
      <c r="F63" s="29"/>
      <c r="G63" s="29"/>
      <c r="J63" s="29"/>
      <c r="M63" s="29"/>
    </row>
    <row r="64" spans="2:13" x14ac:dyDescent="0.25">
      <c r="B64" s="37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</row>
    <row r="65" spans="1:13" x14ac:dyDescent="0.25">
      <c r="B65" s="37"/>
      <c r="H65" s="29"/>
      <c r="I65" s="29"/>
      <c r="K65" s="29"/>
      <c r="L65" s="29"/>
    </row>
    <row r="66" spans="1:13" x14ac:dyDescent="0.25">
      <c r="B66" s="37"/>
    </row>
    <row r="67" spans="1:13" x14ac:dyDescent="0.25">
      <c r="B67" s="42"/>
    </row>
    <row r="68" spans="1:13" x14ac:dyDescent="0.25">
      <c r="B68" s="42"/>
    </row>
    <row r="69" spans="1:13" x14ac:dyDescent="0.25">
      <c r="B69" s="42"/>
    </row>
    <row r="70" spans="1:13" x14ac:dyDescent="0.25">
      <c r="B70" s="37"/>
    </row>
    <row r="71" spans="1:13" x14ac:dyDescent="0.25">
      <c r="B71" s="37"/>
      <c r="C71" s="41"/>
      <c r="D71" s="41"/>
      <c r="E71" s="41"/>
      <c r="F71" s="41"/>
      <c r="G71" s="41"/>
      <c r="J71" s="41"/>
      <c r="M71" s="41"/>
    </row>
    <row r="72" spans="1:13" x14ac:dyDescent="0.25">
      <c r="H72" s="41"/>
      <c r="I72" s="41"/>
      <c r="K72" s="41"/>
      <c r="L72" s="41"/>
    </row>
    <row r="73" spans="1:13" x14ac:dyDescent="0.25">
      <c r="B73" s="43"/>
    </row>
    <row r="75" spans="1:13" x14ac:dyDescent="0.25">
      <c r="A75" s="35"/>
      <c r="B75" s="35"/>
      <c r="C75" s="35"/>
      <c r="D75" s="35"/>
      <c r="E75" s="35"/>
      <c r="F75" s="35"/>
      <c r="G75" s="35"/>
      <c r="J75" s="35"/>
      <c r="M75" s="35"/>
    </row>
    <row r="76" spans="1:13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x14ac:dyDescent="0.25">
      <c r="A77" s="44"/>
      <c r="B77" s="44"/>
      <c r="C77" s="44"/>
      <c r="D77" s="44"/>
      <c r="E77" s="44"/>
      <c r="F77" s="44"/>
      <c r="G77" s="44"/>
      <c r="H77" s="35"/>
      <c r="I77" s="35"/>
      <c r="J77" s="44"/>
      <c r="K77" s="35"/>
      <c r="L77" s="35"/>
      <c r="M77" s="44"/>
    </row>
    <row r="78" spans="1:13" x14ac:dyDescent="0.25">
      <c r="H78" s="44"/>
      <c r="I78" s="44"/>
      <c r="K78" s="44"/>
      <c r="L78" s="44"/>
    </row>
    <row r="85" spans="2:13" x14ac:dyDescent="0.25">
      <c r="B85" s="37"/>
      <c r="C85" s="38"/>
      <c r="D85" s="38"/>
      <c r="E85" s="38"/>
      <c r="F85" s="38"/>
      <c r="G85" s="38"/>
      <c r="J85" s="38"/>
      <c r="M85" s="38"/>
    </row>
    <row r="86" spans="2:13" x14ac:dyDescent="0.25"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</row>
    <row r="87" spans="2:13" x14ac:dyDescent="0.25"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</row>
    <row r="88" spans="2:13" x14ac:dyDescent="0.25">
      <c r="C88" s="39"/>
      <c r="D88" s="39"/>
      <c r="E88" s="39"/>
      <c r="F88" s="39"/>
      <c r="G88" s="39"/>
      <c r="H88" s="38"/>
      <c r="I88" s="38"/>
      <c r="J88" s="39"/>
      <c r="K88" s="38"/>
      <c r="L88" s="38"/>
      <c r="M88" s="39"/>
    </row>
    <row r="89" spans="2:13" x14ac:dyDescent="0.25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</row>
    <row r="90" spans="2:13" x14ac:dyDescent="0.25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</row>
    <row r="91" spans="2:13" x14ac:dyDescent="0.25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</row>
    <row r="92" spans="2:13" x14ac:dyDescent="0.25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</row>
    <row r="93" spans="2:13" x14ac:dyDescent="0.25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</row>
    <row r="94" spans="2:13" x14ac:dyDescent="0.25">
      <c r="B94" s="40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</row>
    <row r="95" spans="2:13" x14ac:dyDescent="0.25">
      <c r="C95" s="38"/>
      <c r="D95" s="38"/>
      <c r="E95" s="38"/>
      <c r="F95" s="38"/>
      <c r="G95" s="38"/>
      <c r="H95" s="39"/>
      <c r="I95" s="39"/>
      <c r="J95" s="38"/>
      <c r="K95" s="39"/>
      <c r="L95" s="39"/>
      <c r="M95" s="38"/>
    </row>
    <row r="96" spans="2:13" x14ac:dyDescent="0.25"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</row>
    <row r="97" spans="2:13" x14ac:dyDescent="0.25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</row>
    <row r="98" spans="2:13" x14ac:dyDescent="0.25">
      <c r="B98" s="37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</row>
    <row r="99" spans="2:13" x14ac:dyDescent="0.25">
      <c r="B99" s="37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</row>
    <row r="100" spans="2:13" x14ac:dyDescent="0.25"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</row>
    <row r="101" spans="2:13" x14ac:dyDescent="0.25"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</row>
    <row r="102" spans="2:13" x14ac:dyDescent="0.25"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</row>
    <row r="103" spans="2:13" x14ac:dyDescent="0.25"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</row>
    <row r="104" spans="2:13" x14ac:dyDescent="0.25">
      <c r="C104" s="39"/>
      <c r="D104" s="39"/>
      <c r="E104" s="39"/>
      <c r="F104" s="39"/>
      <c r="G104" s="39"/>
      <c r="H104" s="38"/>
      <c r="I104" s="38"/>
      <c r="J104" s="39"/>
      <c r="K104" s="38"/>
      <c r="L104" s="38"/>
      <c r="M104" s="39"/>
    </row>
    <row r="105" spans="2:13" x14ac:dyDescent="0.25">
      <c r="C105" s="38"/>
      <c r="D105" s="38"/>
      <c r="E105" s="38"/>
      <c r="F105" s="38"/>
      <c r="G105" s="38"/>
      <c r="H105" s="39"/>
      <c r="I105" s="39"/>
      <c r="J105" s="38"/>
      <c r="K105" s="39"/>
      <c r="L105" s="39"/>
      <c r="M105" s="38"/>
    </row>
    <row r="106" spans="2:13" x14ac:dyDescent="0.25">
      <c r="H106" s="38"/>
      <c r="I106" s="38"/>
      <c r="K106" s="38"/>
      <c r="L106" s="38"/>
    </row>
    <row r="109" spans="2:13" x14ac:dyDescent="0.25">
      <c r="B109" s="37"/>
      <c r="C109" s="41"/>
      <c r="D109" s="41"/>
      <c r="E109" s="41"/>
      <c r="F109" s="41"/>
      <c r="G109" s="41"/>
      <c r="J109" s="41"/>
      <c r="M109" s="41"/>
    </row>
    <row r="110" spans="2:13" x14ac:dyDescent="0.25">
      <c r="H110" s="41"/>
      <c r="I110" s="41"/>
      <c r="K110" s="41"/>
      <c r="L110" s="41"/>
    </row>
    <row r="114" spans="1:13" x14ac:dyDescent="0.25">
      <c r="B114" s="37"/>
      <c r="C114" s="29"/>
      <c r="D114" s="29"/>
      <c r="E114" s="29"/>
      <c r="F114" s="29"/>
      <c r="G114" s="29"/>
      <c r="J114" s="29"/>
      <c r="M114" s="29"/>
    </row>
    <row r="115" spans="1:13" x14ac:dyDescent="0.25">
      <c r="B115" s="37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</row>
    <row r="116" spans="1:13" x14ac:dyDescent="0.25">
      <c r="B116" s="37"/>
      <c r="H116" s="29"/>
      <c r="I116" s="29"/>
      <c r="K116" s="29"/>
      <c r="L116" s="29"/>
    </row>
    <row r="117" spans="1:13" x14ac:dyDescent="0.25">
      <c r="B117" s="37"/>
    </row>
    <row r="118" spans="1:13" x14ac:dyDescent="0.25">
      <c r="B118" s="42"/>
    </row>
    <row r="119" spans="1:13" x14ac:dyDescent="0.25">
      <c r="B119" s="42"/>
    </row>
    <row r="120" spans="1:13" x14ac:dyDescent="0.25">
      <c r="B120" s="42"/>
    </row>
    <row r="121" spans="1:13" x14ac:dyDescent="0.25">
      <c r="B121" s="37"/>
    </row>
    <row r="122" spans="1:13" x14ac:dyDescent="0.25">
      <c r="B122" s="37"/>
      <c r="C122" s="41"/>
      <c r="D122" s="41"/>
      <c r="E122" s="41"/>
      <c r="F122" s="41"/>
      <c r="G122" s="41"/>
      <c r="J122" s="41"/>
      <c r="M122" s="41"/>
    </row>
    <row r="123" spans="1:13" x14ac:dyDescent="0.25">
      <c r="H123" s="41"/>
      <c r="I123" s="41"/>
      <c r="K123" s="41"/>
      <c r="L123" s="41"/>
    </row>
    <row r="124" spans="1:13" x14ac:dyDescent="0.25">
      <c r="B124" s="43"/>
    </row>
    <row r="126" spans="1:13" x14ac:dyDescent="0.25">
      <c r="A126" s="35"/>
      <c r="B126" s="35"/>
      <c r="C126" s="35"/>
      <c r="D126" s="35"/>
      <c r="E126" s="35"/>
      <c r="F126" s="35"/>
      <c r="G126" s="35"/>
      <c r="J126" s="35"/>
      <c r="M126" s="35"/>
    </row>
    <row r="127" spans="1:13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x14ac:dyDescent="0.25">
      <c r="A128" s="44"/>
      <c r="B128" s="44"/>
      <c r="C128" s="44"/>
      <c r="D128" s="44"/>
      <c r="E128" s="44"/>
      <c r="F128" s="44"/>
      <c r="G128" s="44"/>
      <c r="H128" s="35"/>
      <c r="I128" s="35"/>
      <c r="J128" s="44"/>
      <c r="K128" s="35"/>
      <c r="L128" s="35"/>
      <c r="M128" s="44"/>
    </row>
    <row r="129" spans="2:13" x14ac:dyDescent="0.25">
      <c r="H129" s="44"/>
      <c r="I129" s="44"/>
      <c r="K129" s="44"/>
      <c r="L129" s="44"/>
    </row>
    <row r="136" spans="2:13" x14ac:dyDescent="0.25">
      <c r="B136" s="37"/>
      <c r="C136" s="38"/>
      <c r="D136" s="38"/>
      <c r="E136" s="38"/>
      <c r="F136" s="38"/>
      <c r="G136" s="38"/>
      <c r="J136" s="38"/>
      <c r="M136" s="38"/>
    </row>
    <row r="137" spans="2:13" x14ac:dyDescent="0.25"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</row>
    <row r="138" spans="2:13" x14ac:dyDescent="0.25"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</row>
    <row r="139" spans="2:13" x14ac:dyDescent="0.25">
      <c r="C139" s="39"/>
      <c r="D139" s="39"/>
      <c r="E139" s="39"/>
      <c r="F139" s="39"/>
      <c r="G139" s="39"/>
      <c r="H139" s="38"/>
      <c r="I139" s="38"/>
      <c r="J139" s="39"/>
      <c r="K139" s="38"/>
      <c r="L139" s="38"/>
      <c r="M139" s="39"/>
    </row>
    <row r="140" spans="2:13" x14ac:dyDescent="0.25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</row>
    <row r="141" spans="2:13" x14ac:dyDescent="0.25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</row>
    <row r="142" spans="2:13" x14ac:dyDescent="0.25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</row>
    <row r="143" spans="2:13" x14ac:dyDescent="0.25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</row>
    <row r="144" spans="2:13" x14ac:dyDescent="0.25"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</row>
    <row r="145" spans="2:13" x14ac:dyDescent="0.25">
      <c r="B145" s="40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</row>
    <row r="146" spans="2:13" x14ac:dyDescent="0.25">
      <c r="C146" s="38"/>
      <c r="D146" s="38"/>
      <c r="E146" s="38"/>
      <c r="F146" s="38"/>
      <c r="G146" s="38"/>
      <c r="H146" s="39"/>
      <c r="I146" s="39"/>
      <c r="J146" s="38"/>
      <c r="K146" s="39"/>
      <c r="L146" s="39"/>
      <c r="M146" s="38"/>
    </row>
    <row r="147" spans="2:13" x14ac:dyDescent="0.25"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</row>
    <row r="148" spans="2:13" x14ac:dyDescent="0.25">
      <c r="B148" s="37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</row>
    <row r="149" spans="2:13" x14ac:dyDescent="0.25">
      <c r="B149" s="37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</row>
    <row r="150" spans="2:13" x14ac:dyDescent="0.25">
      <c r="B150" s="37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</row>
    <row r="151" spans="2:13" x14ac:dyDescent="0.25"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</row>
    <row r="152" spans="2:13" x14ac:dyDescent="0.25"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</row>
    <row r="153" spans="2:13" x14ac:dyDescent="0.25"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</row>
    <row r="154" spans="2:13" x14ac:dyDescent="0.25"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</row>
    <row r="155" spans="2:13" x14ac:dyDescent="0.25">
      <c r="C155" s="39"/>
      <c r="D155" s="39"/>
      <c r="E155" s="39"/>
      <c r="F155" s="39"/>
      <c r="G155" s="39"/>
      <c r="H155" s="38"/>
      <c r="I155" s="38"/>
      <c r="J155" s="39"/>
      <c r="K155" s="38"/>
      <c r="L155" s="38"/>
      <c r="M155" s="39"/>
    </row>
    <row r="156" spans="2:13" x14ac:dyDescent="0.25">
      <c r="C156" s="38"/>
      <c r="D156" s="38"/>
      <c r="E156" s="38"/>
      <c r="F156" s="38"/>
      <c r="G156" s="38"/>
      <c r="H156" s="39"/>
      <c r="I156" s="39"/>
      <c r="J156" s="38"/>
      <c r="K156" s="39"/>
      <c r="L156" s="39"/>
      <c r="M156" s="38"/>
    </row>
    <row r="157" spans="2:13" x14ac:dyDescent="0.25">
      <c r="H157" s="38"/>
      <c r="I157" s="38"/>
      <c r="K157" s="38"/>
      <c r="L157" s="38"/>
    </row>
    <row r="160" spans="2:13" x14ac:dyDescent="0.25">
      <c r="B160" s="37"/>
      <c r="C160" s="41"/>
      <c r="D160" s="41"/>
      <c r="E160" s="41"/>
      <c r="F160" s="41"/>
      <c r="G160" s="41"/>
      <c r="J160" s="41"/>
      <c r="M160" s="41"/>
    </row>
    <row r="161" spans="2:13" x14ac:dyDescent="0.25">
      <c r="H161" s="41"/>
      <c r="I161" s="41"/>
      <c r="K161" s="41"/>
      <c r="L161" s="41"/>
    </row>
    <row r="165" spans="2:13" x14ac:dyDescent="0.25">
      <c r="B165" s="37"/>
      <c r="C165" s="29"/>
      <c r="D165" s="29"/>
      <c r="E165" s="29"/>
      <c r="F165" s="29"/>
      <c r="G165" s="29"/>
      <c r="J165" s="29"/>
      <c r="M165" s="29"/>
    </row>
    <row r="166" spans="2:13" x14ac:dyDescent="0.25">
      <c r="B166" s="37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</row>
    <row r="167" spans="2:13" x14ac:dyDescent="0.25">
      <c r="B167" s="37"/>
      <c r="H167" s="29"/>
      <c r="I167" s="29"/>
      <c r="K167" s="29"/>
      <c r="L167" s="29"/>
    </row>
    <row r="168" spans="2:13" x14ac:dyDescent="0.25">
      <c r="B168" s="37"/>
    </row>
    <row r="169" spans="2:13" x14ac:dyDescent="0.25">
      <c r="B169" s="42"/>
    </row>
    <row r="170" spans="2:13" x14ac:dyDescent="0.25">
      <c r="B170" s="42"/>
    </row>
    <row r="171" spans="2:13" x14ac:dyDescent="0.25">
      <c r="B171" s="42"/>
    </row>
    <row r="172" spans="2:13" x14ac:dyDescent="0.25">
      <c r="B172" s="37"/>
    </row>
    <row r="173" spans="2:13" x14ac:dyDescent="0.25">
      <c r="B173" s="37"/>
      <c r="C173" s="41"/>
      <c r="D173" s="41"/>
      <c r="E173" s="41"/>
      <c r="F173" s="41"/>
      <c r="G173" s="41"/>
      <c r="J173" s="41"/>
      <c r="M173" s="41"/>
    </row>
    <row r="174" spans="2:13" x14ac:dyDescent="0.25">
      <c r="H174" s="41"/>
      <c r="I174" s="41"/>
      <c r="K174" s="41"/>
      <c r="L174" s="41"/>
    </row>
    <row r="175" spans="2:13" x14ac:dyDescent="0.25">
      <c r="B175" s="43"/>
    </row>
    <row r="177" spans="1:13" x14ac:dyDescent="0.25">
      <c r="A177" s="35"/>
      <c r="B177" s="35"/>
      <c r="C177" s="35"/>
      <c r="D177" s="35"/>
      <c r="E177" s="35"/>
      <c r="F177" s="35"/>
      <c r="G177" s="35"/>
      <c r="J177" s="35"/>
      <c r="M177" s="35"/>
    </row>
    <row r="178" spans="1:13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x14ac:dyDescent="0.25">
      <c r="A179" s="44"/>
      <c r="B179" s="44"/>
      <c r="C179" s="44"/>
      <c r="D179" s="44"/>
      <c r="E179" s="44"/>
      <c r="F179" s="44"/>
      <c r="G179" s="44"/>
      <c r="H179" s="35"/>
      <c r="I179" s="35"/>
      <c r="J179" s="44"/>
      <c r="K179" s="35"/>
      <c r="L179" s="35"/>
      <c r="M179" s="44"/>
    </row>
    <row r="180" spans="1:13" x14ac:dyDescent="0.25">
      <c r="H180" s="44"/>
      <c r="I180" s="44"/>
      <c r="K180" s="44"/>
      <c r="L180" s="44"/>
    </row>
    <row r="187" spans="1:13" x14ac:dyDescent="0.25">
      <c r="B187" s="37"/>
      <c r="C187" s="38"/>
      <c r="D187" s="38"/>
      <c r="E187" s="38"/>
      <c r="F187" s="38"/>
      <c r="G187" s="38"/>
      <c r="J187" s="38"/>
      <c r="M187" s="38"/>
    </row>
    <row r="188" spans="1:13" x14ac:dyDescent="0.25"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</row>
    <row r="189" spans="1:13" x14ac:dyDescent="0.25"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</row>
    <row r="190" spans="1:13" x14ac:dyDescent="0.25">
      <c r="B190" s="42"/>
      <c r="C190" s="39"/>
      <c r="D190" s="39"/>
      <c r="E190" s="39"/>
      <c r="F190" s="39"/>
      <c r="G190" s="39"/>
      <c r="H190" s="38"/>
      <c r="I190" s="38"/>
      <c r="J190" s="39"/>
      <c r="K190" s="38"/>
      <c r="L190" s="38"/>
      <c r="M190" s="39"/>
    </row>
    <row r="191" spans="1:13" x14ac:dyDescent="0.25">
      <c r="B191" s="42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</row>
    <row r="192" spans="1:13" x14ac:dyDescent="0.25">
      <c r="B192" s="42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</row>
    <row r="193" spans="2:13" x14ac:dyDescent="0.25">
      <c r="B193" s="42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</row>
    <row r="194" spans="2:13" x14ac:dyDescent="0.25">
      <c r="B194" s="42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</row>
    <row r="195" spans="2:13" x14ac:dyDescent="0.25">
      <c r="B195" s="42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</row>
    <row r="196" spans="2:13" ht="16.5" x14ac:dyDescent="0.35">
      <c r="B196" s="45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</row>
    <row r="197" spans="2:13" x14ac:dyDescent="0.25">
      <c r="B197" s="42"/>
      <c r="C197" s="38"/>
      <c r="D197" s="38"/>
      <c r="E197" s="38"/>
      <c r="F197" s="38"/>
      <c r="G197" s="38"/>
      <c r="H197" s="39"/>
      <c r="I197" s="39"/>
      <c r="J197" s="38"/>
      <c r="K197" s="39"/>
      <c r="L197" s="39"/>
      <c r="M197" s="38"/>
    </row>
    <row r="198" spans="2:13" x14ac:dyDescent="0.25"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</row>
    <row r="199" spans="2:13" x14ac:dyDescent="0.25">
      <c r="B199" s="36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</row>
    <row r="200" spans="2:13" x14ac:dyDescent="0.25">
      <c r="B200" s="36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</row>
    <row r="201" spans="2:13" x14ac:dyDescent="0.25">
      <c r="B201" s="36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</row>
    <row r="202" spans="2:13" x14ac:dyDescent="0.25"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</row>
    <row r="203" spans="2:13" x14ac:dyDescent="0.25"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</row>
    <row r="204" spans="2:13" x14ac:dyDescent="0.25"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</row>
    <row r="205" spans="2:13" x14ac:dyDescent="0.25"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</row>
    <row r="206" spans="2:13" x14ac:dyDescent="0.25">
      <c r="C206" s="39"/>
      <c r="D206" s="39"/>
      <c r="E206" s="39"/>
      <c r="F206" s="39"/>
      <c r="G206" s="39"/>
      <c r="H206" s="38"/>
      <c r="I206" s="38"/>
      <c r="J206" s="39"/>
      <c r="K206" s="38"/>
      <c r="L206" s="38"/>
      <c r="M206" s="39"/>
    </row>
    <row r="207" spans="2:13" x14ac:dyDescent="0.25">
      <c r="C207" s="38"/>
      <c r="D207" s="38"/>
      <c r="E207" s="38"/>
      <c r="F207" s="38"/>
      <c r="G207" s="38"/>
      <c r="H207" s="39"/>
      <c r="I207" s="39"/>
      <c r="J207" s="38"/>
      <c r="K207" s="39"/>
      <c r="L207" s="39"/>
      <c r="M207" s="38"/>
    </row>
    <row r="208" spans="2:13" x14ac:dyDescent="0.25">
      <c r="H208" s="38"/>
      <c r="I208" s="38"/>
      <c r="K208" s="38"/>
      <c r="L208" s="38"/>
    </row>
    <row r="211" spans="2:13" x14ac:dyDescent="0.25">
      <c r="B211" s="36"/>
      <c r="C211" s="41"/>
      <c r="D211" s="41"/>
      <c r="E211" s="41"/>
      <c r="F211" s="41"/>
      <c r="G211" s="41"/>
      <c r="J211" s="41"/>
      <c r="M211" s="41"/>
    </row>
    <row r="212" spans="2:13" x14ac:dyDescent="0.25">
      <c r="B212" s="36"/>
      <c r="H212" s="41"/>
      <c r="I212" s="41"/>
      <c r="K212" s="41"/>
      <c r="L212" s="41"/>
    </row>
    <row r="213" spans="2:13" x14ac:dyDescent="0.25">
      <c r="B213" s="36"/>
    </row>
    <row r="214" spans="2:13" x14ac:dyDescent="0.25">
      <c r="B214" s="36"/>
    </row>
    <row r="215" spans="2:13" x14ac:dyDescent="0.25">
      <c r="B215" s="36"/>
    </row>
    <row r="216" spans="2:13" x14ac:dyDescent="0.25">
      <c r="B216" s="36"/>
      <c r="C216" s="29"/>
      <c r="D216" s="29"/>
      <c r="E216" s="29"/>
      <c r="F216" s="29"/>
      <c r="G216" s="29"/>
      <c r="J216" s="29"/>
      <c r="M216" s="29"/>
    </row>
    <row r="217" spans="2:13" x14ac:dyDescent="0.25"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</row>
    <row r="218" spans="2:13" x14ac:dyDescent="0.25">
      <c r="H218" s="29"/>
      <c r="I218" s="29"/>
      <c r="K218" s="29"/>
      <c r="L218" s="29"/>
    </row>
    <row r="220" spans="2:13" x14ac:dyDescent="0.25">
      <c r="B220" s="42"/>
    </row>
    <row r="224" spans="2:13" x14ac:dyDescent="0.25">
      <c r="B224" s="36"/>
      <c r="C224" s="41"/>
      <c r="D224" s="41"/>
      <c r="E224" s="41"/>
      <c r="F224" s="41"/>
      <c r="G224" s="41"/>
      <c r="J224" s="41"/>
      <c r="M224" s="41"/>
    </row>
    <row r="225" spans="2:12" x14ac:dyDescent="0.25">
      <c r="H225" s="41"/>
      <c r="I225" s="41"/>
      <c r="K225" s="41"/>
      <c r="L225" s="41"/>
    </row>
    <row r="226" spans="2:12" x14ac:dyDescent="0.25">
      <c r="B226" s="42"/>
    </row>
  </sheetData>
  <mergeCells count="8">
    <mergeCell ref="A27:B27"/>
    <mergeCell ref="A29:G29"/>
    <mergeCell ref="B4:M4"/>
    <mergeCell ref="B5:D5"/>
    <mergeCell ref="E5:G5"/>
    <mergeCell ref="H5:J5"/>
    <mergeCell ref="K5:M5"/>
    <mergeCell ref="A26:B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2"/>
  <sheetViews>
    <sheetView workbookViewId="0">
      <selection activeCell="A2" sqref="A2:A3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295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176</v>
      </c>
      <c r="B4" s="136" t="s">
        <v>177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83" t="s">
        <v>178</v>
      </c>
    </row>
    <row r="5" spans="1:14" ht="15.75" thickBot="1" x14ac:dyDescent="0.3">
      <c r="A5" s="11"/>
      <c r="B5" s="133">
        <v>2027</v>
      </c>
      <c r="C5" s="134"/>
      <c r="D5" s="135"/>
      <c r="E5" s="133">
        <v>2028</v>
      </c>
      <c r="F5" s="134"/>
      <c r="G5" s="135"/>
      <c r="H5" s="133">
        <v>2029</v>
      </c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236</v>
      </c>
      <c r="E6" s="13" t="s">
        <v>97</v>
      </c>
      <c r="F6" s="13" t="s">
        <v>98</v>
      </c>
      <c r="G6" s="13" t="s">
        <v>237</v>
      </c>
      <c r="H6" s="65" t="s">
        <v>97</v>
      </c>
      <c r="I6" s="13" t="s">
        <v>98</v>
      </c>
      <c r="J6" s="64" t="s">
        <v>238</v>
      </c>
      <c r="K6" s="13" t="s">
        <v>97</v>
      </c>
      <c r="L6" s="13" t="s">
        <v>98</v>
      </c>
      <c r="M6" s="64" t="s">
        <v>239</v>
      </c>
      <c r="N6" s="84" t="s">
        <v>179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0">C9*B9</f>
        <v>0</v>
      </c>
      <c r="E9" s="18">
        <v>0</v>
      </c>
      <c r="F9" s="20">
        <v>0</v>
      </c>
      <c r="G9" s="20">
        <f t="shared" ref="G9:G19" si="1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2">L9*K9</f>
        <v>0</v>
      </c>
      <c r="N9" s="82">
        <f t="shared" ref="N9:N19" si="3">M9+J9+G9+D9</f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0"/>
        <v>0</v>
      </c>
      <c r="E10" s="18">
        <v>0</v>
      </c>
      <c r="F10" s="20">
        <v>0</v>
      </c>
      <c r="G10" s="20">
        <f t="shared" si="1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2"/>
        <v>0</v>
      </c>
      <c r="N10" s="82">
        <f t="shared" si="3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0"/>
        <v>0</v>
      </c>
      <c r="E11" s="18">
        <v>0</v>
      </c>
      <c r="F11" s="20">
        <v>0</v>
      </c>
      <c r="G11" s="20">
        <f t="shared" si="1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2"/>
        <v>0</v>
      </c>
      <c r="N11" s="82">
        <f t="shared" si="3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0"/>
        <v>0</v>
      </c>
      <c r="E12" s="18">
        <v>0</v>
      </c>
      <c r="F12" s="20">
        <v>0</v>
      </c>
      <c r="G12" s="20">
        <f t="shared" si="1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2"/>
        <v>0</v>
      </c>
      <c r="N12" s="82">
        <f t="shared" si="3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0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3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0"/>
        <v>0</v>
      </c>
      <c r="E14" s="18">
        <v>0</v>
      </c>
      <c r="F14" s="20">
        <v>0</v>
      </c>
      <c r="G14" s="20">
        <f t="shared" si="1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3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0"/>
        <v>0</v>
      </c>
      <c r="E15" s="18">
        <v>0</v>
      </c>
      <c r="F15" s="20">
        <v>0</v>
      </c>
      <c r="G15" s="20">
        <f t="shared" si="1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3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0"/>
        <v>0</v>
      </c>
      <c r="E16" s="18">
        <v>0</v>
      </c>
      <c r="F16" s="20">
        <v>0</v>
      </c>
      <c r="G16" s="20">
        <f t="shared" si="1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3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0"/>
        <v>0</v>
      </c>
      <c r="E17" s="18">
        <v>0</v>
      </c>
      <c r="F17" s="20">
        <v>0</v>
      </c>
      <c r="G17" s="20">
        <f t="shared" si="1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3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0"/>
        <v>0</v>
      </c>
      <c r="E18" s="18">
        <v>0</v>
      </c>
      <c r="F18" s="26">
        <v>0</v>
      </c>
      <c r="G18" s="20">
        <f t="shared" si="1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3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0"/>
        <v>0</v>
      </c>
      <c r="E19" s="18">
        <v>0</v>
      </c>
      <c r="F19" s="20">
        <v>0</v>
      </c>
      <c r="G19" s="26">
        <f t="shared" si="1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3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 t="shared" ref="N22:N24" si="6"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7">B23*C23</f>
        <v>0</v>
      </c>
      <c r="E23" s="26">
        <v>0</v>
      </c>
      <c r="F23" s="88">
        <v>0</v>
      </c>
      <c r="G23" s="26">
        <f t="shared" ref="G23:G24" si="8">E23*F23</f>
        <v>0</v>
      </c>
      <c r="H23" s="26">
        <v>0</v>
      </c>
      <c r="I23" s="88">
        <v>0</v>
      </c>
      <c r="J23" s="26">
        <f t="shared" ref="J23:J24" si="9">H23*I23</f>
        <v>0</v>
      </c>
      <c r="K23" s="26">
        <v>0</v>
      </c>
      <c r="L23" s="88">
        <v>0</v>
      </c>
      <c r="M23" s="26">
        <f t="shared" ref="M23:M24" si="10">K23*L23</f>
        <v>0</v>
      </c>
      <c r="N23" s="82">
        <f t="shared" si="6"/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7"/>
        <v>0</v>
      </c>
      <c r="E24" s="26">
        <v>0</v>
      </c>
      <c r="F24" s="88">
        <v>0</v>
      </c>
      <c r="G24" s="26">
        <f t="shared" si="8"/>
        <v>0</v>
      </c>
      <c r="H24" s="26">
        <v>0</v>
      </c>
      <c r="I24" s="88">
        <v>0</v>
      </c>
      <c r="J24" s="26">
        <f t="shared" si="9"/>
        <v>0</v>
      </c>
      <c r="K24" s="26">
        <v>0</v>
      </c>
      <c r="L24" s="88">
        <v>0</v>
      </c>
      <c r="M24" s="26">
        <f t="shared" si="10"/>
        <v>0</v>
      </c>
      <c r="N24" s="82">
        <f t="shared" si="6"/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 t="shared" ref="N29:N32" si="11"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 t="shared" si="11"/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 t="shared" si="11"/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2">B40*C40</f>
        <v>0</v>
      </c>
      <c r="E40" s="26">
        <v>0</v>
      </c>
      <c r="F40" s="88">
        <v>0</v>
      </c>
      <c r="G40" s="26">
        <f t="shared" ref="G40:G42" si="13">E40*F40</f>
        <v>0</v>
      </c>
      <c r="H40" s="26">
        <v>0</v>
      </c>
      <c r="I40" s="88">
        <v>0</v>
      </c>
      <c r="J40" s="26">
        <f t="shared" ref="J40:J42" si="14">H40*I40</f>
        <v>0</v>
      </c>
      <c r="K40" s="26">
        <v>0</v>
      </c>
      <c r="L40" s="88">
        <v>0</v>
      </c>
      <c r="M40" s="26">
        <f t="shared" ref="M40:M42" si="15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2"/>
        <v>0</v>
      </c>
      <c r="E41" s="26">
        <v>0</v>
      </c>
      <c r="F41" s="88">
        <v>0</v>
      </c>
      <c r="G41" s="26">
        <f t="shared" si="13"/>
        <v>0</v>
      </c>
      <c r="H41" s="26">
        <v>0</v>
      </c>
      <c r="I41" s="88">
        <v>0</v>
      </c>
      <c r="J41" s="26">
        <f t="shared" si="14"/>
        <v>0</v>
      </c>
      <c r="K41" s="26">
        <v>0</v>
      </c>
      <c r="L41" s="88">
        <v>0</v>
      </c>
      <c r="M41" s="26">
        <f t="shared" si="15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2"/>
        <v>0</v>
      </c>
      <c r="E42" s="26">
        <v>0</v>
      </c>
      <c r="F42" s="88">
        <v>0</v>
      </c>
      <c r="G42" s="26">
        <f t="shared" si="13"/>
        <v>0</v>
      </c>
      <c r="H42" s="26">
        <v>0</v>
      </c>
      <c r="I42" s="88">
        <v>0</v>
      </c>
      <c r="J42" s="26">
        <f t="shared" si="14"/>
        <v>0</v>
      </c>
      <c r="K42" s="26">
        <v>0</v>
      </c>
      <c r="L42" s="88">
        <v>0</v>
      </c>
      <c r="M42" s="26">
        <f t="shared" si="15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245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180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53:E53"/>
    <mergeCell ref="A55:M55"/>
    <mergeCell ref="A2:A3"/>
    <mergeCell ref="B4:M4"/>
    <mergeCell ref="B5:D5"/>
    <mergeCell ref="E5:G5"/>
    <mergeCell ref="H5:J5"/>
    <mergeCell ref="K5:M5"/>
    <mergeCell ref="A52:E5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52"/>
  <sheetViews>
    <sheetView topLeftCell="A36" workbookViewId="0">
      <selection activeCell="A2" sqref="A2:A3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209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181</v>
      </c>
      <c r="B4" s="136" t="s">
        <v>182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83" t="s">
        <v>183</v>
      </c>
    </row>
    <row r="5" spans="1:14" ht="15.75" thickBot="1" x14ac:dyDescent="0.3">
      <c r="A5" s="11"/>
      <c r="B5" s="133">
        <v>2027</v>
      </c>
      <c r="C5" s="134"/>
      <c r="D5" s="135"/>
      <c r="E5" s="133">
        <v>2028</v>
      </c>
      <c r="F5" s="134"/>
      <c r="G5" s="135"/>
      <c r="H5" s="133">
        <v>2029</v>
      </c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236</v>
      </c>
      <c r="E6" s="13" t="s">
        <v>97</v>
      </c>
      <c r="F6" s="13" t="s">
        <v>98</v>
      </c>
      <c r="G6" s="13" t="s">
        <v>237</v>
      </c>
      <c r="H6" s="65" t="s">
        <v>97</v>
      </c>
      <c r="I6" s="13" t="s">
        <v>98</v>
      </c>
      <c r="J6" s="64" t="s">
        <v>238</v>
      </c>
      <c r="K6" s="13" t="s">
        <v>97</v>
      </c>
      <c r="L6" s="13" t="s">
        <v>98</v>
      </c>
      <c r="M6" s="64" t="s">
        <v>239</v>
      </c>
      <c r="N6" s="84" t="s">
        <v>184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0">C9*B9</f>
        <v>0</v>
      </c>
      <c r="E9" s="18">
        <v>0</v>
      </c>
      <c r="F9" s="20">
        <v>0</v>
      </c>
      <c r="G9" s="20">
        <f t="shared" ref="G9:G19" si="1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2">L9*K9</f>
        <v>0</v>
      </c>
      <c r="N9" s="82">
        <f t="shared" ref="N9:N19" si="3">M9+J9+G9+D9</f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0"/>
        <v>0</v>
      </c>
      <c r="E10" s="18">
        <v>0</v>
      </c>
      <c r="F10" s="20">
        <v>0</v>
      </c>
      <c r="G10" s="20">
        <f t="shared" si="1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2"/>
        <v>0</v>
      </c>
      <c r="N10" s="82">
        <f t="shared" si="3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0"/>
        <v>0</v>
      </c>
      <c r="E11" s="18">
        <v>0</v>
      </c>
      <c r="F11" s="20">
        <v>0</v>
      </c>
      <c r="G11" s="20">
        <f t="shared" si="1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2"/>
        <v>0</v>
      </c>
      <c r="N11" s="82">
        <f t="shared" si="3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0"/>
        <v>0</v>
      </c>
      <c r="E12" s="18">
        <v>0</v>
      </c>
      <c r="F12" s="20">
        <v>0</v>
      </c>
      <c r="G12" s="20">
        <f t="shared" si="1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2"/>
        <v>0</v>
      </c>
      <c r="N12" s="82">
        <f t="shared" si="3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0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3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0"/>
        <v>0</v>
      </c>
      <c r="E14" s="18">
        <v>0</v>
      </c>
      <c r="F14" s="20">
        <v>0</v>
      </c>
      <c r="G14" s="20">
        <f t="shared" si="1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3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0"/>
        <v>0</v>
      </c>
      <c r="E15" s="18">
        <v>0</v>
      </c>
      <c r="F15" s="20">
        <v>0</v>
      </c>
      <c r="G15" s="20">
        <f t="shared" si="1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3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0"/>
        <v>0</v>
      </c>
      <c r="E16" s="18">
        <v>0</v>
      </c>
      <c r="F16" s="20">
        <v>0</v>
      </c>
      <c r="G16" s="20">
        <f t="shared" si="1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3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0"/>
        <v>0</v>
      </c>
      <c r="E17" s="18">
        <v>0</v>
      </c>
      <c r="F17" s="20">
        <v>0</v>
      </c>
      <c r="G17" s="20">
        <f t="shared" si="1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3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0"/>
        <v>0</v>
      </c>
      <c r="E18" s="18">
        <v>0</v>
      </c>
      <c r="F18" s="26">
        <v>0</v>
      </c>
      <c r="G18" s="20">
        <f t="shared" si="1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3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0"/>
        <v>0</v>
      </c>
      <c r="E19" s="18">
        <v>0</v>
      </c>
      <c r="F19" s="20">
        <v>0</v>
      </c>
      <c r="G19" s="26">
        <f t="shared" si="1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3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 t="shared" ref="N22:N24" si="6"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7">B23*C23</f>
        <v>0</v>
      </c>
      <c r="E23" s="26">
        <v>0</v>
      </c>
      <c r="F23" s="88">
        <v>0</v>
      </c>
      <c r="G23" s="26">
        <f t="shared" ref="G23:G24" si="8">E23*F23</f>
        <v>0</v>
      </c>
      <c r="H23" s="26">
        <v>0</v>
      </c>
      <c r="I23" s="88">
        <v>0</v>
      </c>
      <c r="J23" s="26">
        <f t="shared" ref="J23:J24" si="9">H23*I23</f>
        <v>0</v>
      </c>
      <c r="K23" s="26">
        <v>0</v>
      </c>
      <c r="L23" s="88">
        <v>0</v>
      </c>
      <c r="M23" s="26">
        <f t="shared" ref="M23:M24" si="10">K23*L23</f>
        <v>0</v>
      </c>
      <c r="N23" s="82">
        <f t="shared" si="6"/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7"/>
        <v>0</v>
      </c>
      <c r="E24" s="26">
        <v>0</v>
      </c>
      <c r="F24" s="88">
        <v>0</v>
      </c>
      <c r="G24" s="26">
        <f t="shared" si="8"/>
        <v>0</v>
      </c>
      <c r="H24" s="26">
        <v>0</v>
      </c>
      <c r="I24" s="88">
        <v>0</v>
      </c>
      <c r="J24" s="26">
        <f t="shared" si="9"/>
        <v>0</v>
      </c>
      <c r="K24" s="26">
        <v>0</v>
      </c>
      <c r="L24" s="88">
        <v>0</v>
      </c>
      <c r="M24" s="26">
        <f t="shared" si="10"/>
        <v>0</v>
      </c>
      <c r="N24" s="82">
        <f t="shared" si="6"/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 t="shared" ref="N29:N32" si="11"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 t="shared" si="11"/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 t="shared" si="11"/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2">B40*C40</f>
        <v>0</v>
      </c>
      <c r="E40" s="26">
        <v>0</v>
      </c>
      <c r="F40" s="88">
        <v>0</v>
      </c>
      <c r="G40" s="26">
        <f t="shared" ref="G40:G42" si="13">E40*F40</f>
        <v>0</v>
      </c>
      <c r="H40" s="26">
        <v>0</v>
      </c>
      <c r="I40" s="88">
        <v>0</v>
      </c>
      <c r="J40" s="26">
        <f t="shared" ref="J40:J42" si="14">H40*I40</f>
        <v>0</v>
      </c>
      <c r="K40" s="26">
        <v>0</v>
      </c>
      <c r="L40" s="88">
        <v>0</v>
      </c>
      <c r="M40" s="26">
        <f t="shared" ref="M40:M42" si="15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2"/>
        <v>0</v>
      </c>
      <c r="E41" s="26">
        <v>0</v>
      </c>
      <c r="F41" s="88">
        <v>0</v>
      </c>
      <c r="G41" s="26">
        <f t="shared" si="13"/>
        <v>0</v>
      </c>
      <c r="H41" s="26">
        <v>0</v>
      </c>
      <c r="I41" s="88">
        <v>0</v>
      </c>
      <c r="J41" s="26">
        <f t="shared" si="14"/>
        <v>0</v>
      </c>
      <c r="K41" s="26">
        <v>0</v>
      </c>
      <c r="L41" s="88">
        <v>0</v>
      </c>
      <c r="M41" s="26">
        <f t="shared" si="15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2"/>
        <v>0</v>
      </c>
      <c r="E42" s="26">
        <v>0</v>
      </c>
      <c r="F42" s="88">
        <v>0</v>
      </c>
      <c r="G42" s="26">
        <f t="shared" si="13"/>
        <v>0</v>
      </c>
      <c r="H42" s="26">
        <v>0</v>
      </c>
      <c r="I42" s="88">
        <v>0</v>
      </c>
      <c r="J42" s="26">
        <f t="shared" si="14"/>
        <v>0</v>
      </c>
      <c r="K42" s="26">
        <v>0</v>
      </c>
      <c r="L42" s="88">
        <v>0</v>
      </c>
      <c r="M42" s="26">
        <f t="shared" si="15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246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185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53:E53"/>
    <mergeCell ref="A55:M55"/>
    <mergeCell ref="A2:A3"/>
    <mergeCell ref="B4:M4"/>
    <mergeCell ref="B5:D5"/>
    <mergeCell ref="E5:G5"/>
    <mergeCell ref="H5:J5"/>
    <mergeCell ref="K5:M5"/>
    <mergeCell ref="A52:E5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E287-F2C5-4590-931C-DB1E3CDF7CDE}">
  <dimension ref="A1:N252"/>
  <sheetViews>
    <sheetView workbookViewId="0">
      <selection activeCell="A2" sqref="A2:A3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296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249</v>
      </c>
      <c r="B4" s="136" t="s">
        <v>257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83" t="s">
        <v>265</v>
      </c>
    </row>
    <row r="5" spans="1:14" ht="15.75" thickBot="1" x14ac:dyDescent="0.3">
      <c r="A5" s="11"/>
      <c r="B5" s="133">
        <v>2029</v>
      </c>
      <c r="C5" s="134"/>
      <c r="D5" s="135"/>
      <c r="E5" s="133">
        <v>2030</v>
      </c>
      <c r="F5" s="134"/>
      <c r="G5" s="135"/>
      <c r="H5" s="133">
        <v>2031</v>
      </c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238</v>
      </c>
      <c r="E6" s="13" t="s">
        <v>97</v>
      </c>
      <c r="F6" s="13" t="s">
        <v>98</v>
      </c>
      <c r="G6" s="13" t="s">
        <v>250</v>
      </c>
      <c r="H6" s="65" t="s">
        <v>97</v>
      </c>
      <c r="I6" s="13" t="s">
        <v>98</v>
      </c>
      <c r="J6" s="64" t="s">
        <v>251</v>
      </c>
      <c r="K6" s="13" t="s">
        <v>97</v>
      </c>
      <c r="L6" s="13" t="s">
        <v>98</v>
      </c>
      <c r="M6" s="64" t="s">
        <v>239</v>
      </c>
      <c r="N6" s="84" t="s">
        <v>252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 t="shared" ref="N8:N19" si="0"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1">C9*B9</f>
        <v>0</v>
      </c>
      <c r="E9" s="18">
        <v>0</v>
      </c>
      <c r="F9" s="20">
        <v>0</v>
      </c>
      <c r="G9" s="20">
        <f t="shared" ref="G9:G19" si="2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3">L9*K9</f>
        <v>0</v>
      </c>
      <c r="N9" s="82">
        <f t="shared" si="0"/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1"/>
        <v>0</v>
      </c>
      <c r="E10" s="18">
        <v>0</v>
      </c>
      <c r="F10" s="20">
        <v>0</v>
      </c>
      <c r="G10" s="20">
        <f t="shared" si="2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3"/>
        <v>0</v>
      </c>
      <c r="N10" s="82">
        <f t="shared" si="0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1"/>
        <v>0</v>
      </c>
      <c r="E11" s="18">
        <v>0</v>
      </c>
      <c r="F11" s="20">
        <v>0</v>
      </c>
      <c r="G11" s="20">
        <f t="shared" si="2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3"/>
        <v>0</v>
      </c>
      <c r="N11" s="82">
        <f t="shared" si="0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1"/>
        <v>0</v>
      </c>
      <c r="E12" s="18">
        <v>0</v>
      </c>
      <c r="F12" s="20">
        <v>0</v>
      </c>
      <c r="G12" s="20">
        <f t="shared" si="2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3"/>
        <v>0</v>
      </c>
      <c r="N12" s="82">
        <f t="shared" si="0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1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0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1"/>
        <v>0</v>
      </c>
      <c r="E14" s="18">
        <v>0</v>
      </c>
      <c r="F14" s="20">
        <v>0</v>
      </c>
      <c r="G14" s="20">
        <f t="shared" si="2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0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1"/>
        <v>0</v>
      </c>
      <c r="E15" s="18">
        <v>0</v>
      </c>
      <c r="F15" s="20">
        <v>0</v>
      </c>
      <c r="G15" s="20">
        <f t="shared" si="2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0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1"/>
        <v>0</v>
      </c>
      <c r="E16" s="18">
        <v>0</v>
      </c>
      <c r="F16" s="20">
        <v>0</v>
      </c>
      <c r="G16" s="20">
        <f t="shared" si="2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0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1"/>
        <v>0</v>
      </c>
      <c r="E17" s="18">
        <v>0</v>
      </c>
      <c r="F17" s="20">
        <v>0</v>
      </c>
      <c r="G17" s="20">
        <f t="shared" si="2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0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1"/>
        <v>0</v>
      </c>
      <c r="E18" s="18">
        <v>0</v>
      </c>
      <c r="F18" s="26">
        <v>0</v>
      </c>
      <c r="G18" s="20">
        <f t="shared" si="2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0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1"/>
        <v>0</v>
      </c>
      <c r="E19" s="18">
        <v>0</v>
      </c>
      <c r="F19" s="20">
        <v>0</v>
      </c>
      <c r="G19" s="26">
        <f t="shared" si="2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0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6">B23*C23</f>
        <v>0</v>
      </c>
      <c r="E23" s="26">
        <v>0</v>
      </c>
      <c r="F23" s="88">
        <v>0</v>
      </c>
      <c r="G23" s="26">
        <f t="shared" ref="G23:G24" si="7">E23*F23</f>
        <v>0</v>
      </c>
      <c r="H23" s="26">
        <v>0</v>
      </c>
      <c r="I23" s="88">
        <v>0</v>
      </c>
      <c r="J23" s="26">
        <f t="shared" ref="J23:J24" si="8">H23*I23</f>
        <v>0</v>
      </c>
      <c r="K23" s="26">
        <v>0</v>
      </c>
      <c r="L23" s="88">
        <v>0</v>
      </c>
      <c r="M23" s="26">
        <f t="shared" ref="M23:M24" si="9">K23*L23</f>
        <v>0</v>
      </c>
      <c r="N23" s="82">
        <f>M23+J23+G23+D23</f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6"/>
        <v>0</v>
      </c>
      <c r="E24" s="26">
        <v>0</v>
      </c>
      <c r="F24" s="88">
        <v>0</v>
      </c>
      <c r="G24" s="26">
        <f t="shared" si="7"/>
        <v>0</v>
      </c>
      <c r="H24" s="26">
        <v>0</v>
      </c>
      <c r="I24" s="88">
        <v>0</v>
      </c>
      <c r="J24" s="26">
        <f t="shared" si="8"/>
        <v>0</v>
      </c>
      <c r="K24" s="26">
        <v>0</v>
      </c>
      <c r="L24" s="88">
        <v>0</v>
      </c>
      <c r="M24" s="26">
        <f t="shared" si="9"/>
        <v>0</v>
      </c>
      <c r="N24" s="82">
        <f>M24+J24+G24+D24</f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>M30+J30+G30+D30</f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>M32+J32+G32+D32</f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0">B40*C40</f>
        <v>0</v>
      </c>
      <c r="E40" s="26">
        <v>0</v>
      </c>
      <c r="F40" s="88">
        <v>0</v>
      </c>
      <c r="G40" s="26">
        <f t="shared" ref="G40:G42" si="11">E40*F40</f>
        <v>0</v>
      </c>
      <c r="H40" s="26">
        <v>0</v>
      </c>
      <c r="I40" s="88">
        <v>0</v>
      </c>
      <c r="J40" s="26">
        <f t="shared" ref="J40:J42" si="12">H40*I40</f>
        <v>0</v>
      </c>
      <c r="K40" s="26">
        <v>0</v>
      </c>
      <c r="L40" s="88">
        <v>0</v>
      </c>
      <c r="M40" s="26">
        <f t="shared" ref="M40:M42" si="13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0"/>
        <v>0</v>
      </c>
      <c r="E41" s="26">
        <v>0</v>
      </c>
      <c r="F41" s="88">
        <v>0</v>
      </c>
      <c r="G41" s="26">
        <f t="shared" si="11"/>
        <v>0</v>
      </c>
      <c r="H41" s="26">
        <v>0</v>
      </c>
      <c r="I41" s="88">
        <v>0</v>
      </c>
      <c r="J41" s="26">
        <f t="shared" si="12"/>
        <v>0</v>
      </c>
      <c r="K41" s="26">
        <v>0</v>
      </c>
      <c r="L41" s="88">
        <v>0</v>
      </c>
      <c r="M41" s="26">
        <f t="shared" si="13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0"/>
        <v>0</v>
      </c>
      <c r="E42" s="26">
        <v>0</v>
      </c>
      <c r="F42" s="88">
        <v>0</v>
      </c>
      <c r="G42" s="26">
        <f t="shared" si="11"/>
        <v>0</v>
      </c>
      <c r="H42" s="26">
        <v>0</v>
      </c>
      <c r="I42" s="88">
        <v>0</v>
      </c>
      <c r="J42" s="26">
        <f t="shared" si="12"/>
        <v>0</v>
      </c>
      <c r="K42" s="26">
        <v>0</v>
      </c>
      <c r="L42" s="88">
        <v>0</v>
      </c>
      <c r="M42" s="26">
        <f t="shared" si="13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248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266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53:E53"/>
    <mergeCell ref="A55:M55"/>
    <mergeCell ref="B4:M4"/>
    <mergeCell ref="A2:A3"/>
    <mergeCell ref="B5:D5"/>
    <mergeCell ref="E5:G5"/>
    <mergeCell ref="H5:J5"/>
    <mergeCell ref="K5:M5"/>
    <mergeCell ref="A52:E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A542-A16C-45AD-A7C5-E288BA9A5599}">
  <dimension ref="A1:N252"/>
  <sheetViews>
    <sheetView workbookViewId="0">
      <selection activeCell="A2" sqref="A2:A3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297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255</v>
      </c>
      <c r="B4" s="136" t="s">
        <v>256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83" t="s">
        <v>263</v>
      </c>
    </row>
    <row r="5" spans="1:14" ht="15.75" thickBot="1" x14ac:dyDescent="0.3">
      <c r="A5" s="11"/>
      <c r="B5" s="133">
        <v>2029</v>
      </c>
      <c r="C5" s="134"/>
      <c r="D5" s="135"/>
      <c r="E5" s="133">
        <v>2030</v>
      </c>
      <c r="F5" s="134"/>
      <c r="G5" s="135"/>
      <c r="H5" s="133">
        <v>2031</v>
      </c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238</v>
      </c>
      <c r="E6" s="13" t="s">
        <v>97</v>
      </c>
      <c r="F6" s="13" t="s">
        <v>98</v>
      </c>
      <c r="G6" s="13" t="s">
        <v>250</v>
      </c>
      <c r="H6" s="65" t="s">
        <v>97</v>
      </c>
      <c r="I6" s="13" t="s">
        <v>98</v>
      </c>
      <c r="J6" s="64" t="s">
        <v>251</v>
      </c>
      <c r="K6" s="13" t="s">
        <v>97</v>
      </c>
      <c r="L6" s="13" t="s">
        <v>98</v>
      </c>
      <c r="M6" s="64" t="s">
        <v>239</v>
      </c>
      <c r="N6" s="84" t="s">
        <v>264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0">C9*B9</f>
        <v>0</v>
      </c>
      <c r="E9" s="18">
        <v>0</v>
      </c>
      <c r="F9" s="20">
        <v>0</v>
      </c>
      <c r="G9" s="20">
        <f t="shared" ref="G9:G19" si="1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2">L9*K9</f>
        <v>0</v>
      </c>
      <c r="N9" s="82">
        <f t="shared" ref="N9:N19" si="3">M9+J9+G9+D9</f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0"/>
        <v>0</v>
      </c>
      <c r="E10" s="18">
        <v>0</v>
      </c>
      <c r="F10" s="20">
        <v>0</v>
      </c>
      <c r="G10" s="20">
        <f t="shared" si="1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2"/>
        <v>0</v>
      </c>
      <c r="N10" s="82">
        <f t="shared" si="3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0"/>
        <v>0</v>
      </c>
      <c r="E11" s="18">
        <v>0</v>
      </c>
      <c r="F11" s="20">
        <v>0</v>
      </c>
      <c r="G11" s="20">
        <f t="shared" si="1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2"/>
        <v>0</v>
      </c>
      <c r="N11" s="82">
        <f t="shared" si="3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0"/>
        <v>0</v>
      </c>
      <c r="E12" s="18">
        <v>0</v>
      </c>
      <c r="F12" s="20">
        <v>0</v>
      </c>
      <c r="G12" s="20">
        <f t="shared" si="1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2"/>
        <v>0</v>
      </c>
      <c r="N12" s="82">
        <f t="shared" si="3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0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3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0"/>
        <v>0</v>
      </c>
      <c r="E14" s="18">
        <v>0</v>
      </c>
      <c r="F14" s="20">
        <v>0</v>
      </c>
      <c r="G14" s="20">
        <f t="shared" si="1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3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0"/>
        <v>0</v>
      </c>
      <c r="E15" s="18">
        <v>0</v>
      </c>
      <c r="F15" s="20">
        <v>0</v>
      </c>
      <c r="G15" s="20">
        <f t="shared" si="1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3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0"/>
        <v>0</v>
      </c>
      <c r="E16" s="18">
        <v>0</v>
      </c>
      <c r="F16" s="20">
        <v>0</v>
      </c>
      <c r="G16" s="20">
        <f t="shared" si="1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3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0"/>
        <v>0</v>
      </c>
      <c r="E17" s="18">
        <v>0</v>
      </c>
      <c r="F17" s="20">
        <v>0</v>
      </c>
      <c r="G17" s="20">
        <f t="shared" si="1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3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0"/>
        <v>0</v>
      </c>
      <c r="E18" s="18">
        <v>0</v>
      </c>
      <c r="F18" s="26">
        <v>0</v>
      </c>
      <c r="G18" s="20">
        <f t="shared" si="1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3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0"/>
        <v>0</v>
      </c>
      <c r="E19" s="18">
        <v>0</v>
      </c>
      <c r="F19" s="20">
        <v>0</v>
      </c>
      <c r="G19" s="26">
        <f t="shared" si="1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3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 t="shared" ref="N22:N24" si="6"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7">B23*C23</f>
        <v>0</v>
      </c>
      <c r="E23" s="26">
        <v>0</v>
      </c>
      <c r="F23" s="88">
        <v>0</v>
      </c>
      <c r="G23" s="26">
        <f t="shared" ref="G23:G24" si="8">E23*F23</f>
        <v>0</v>
      </c>
      <c r="H23" s="26">
        <v>0</v>
      </c>
      <c r="I23" s="88">
        <v>0</v>
      </c>
      <c r="J23" s="26">
        <f t="shared" ref="J23:J24" si="9">H23*I23</f>
        <v>0</v>
      </c>
      <c r="K23" s="26">
        <v>0</v>
      </c>
      <c r="L23" s="88">
        <v>0</v>
      </c>
      <c r="M23" s="26">
        <f t="shared" ref="M23:M24" si="10">K23*L23</f>
        <v>0</v>
      </c>
      <c r="N23" s="82">
        <f t="shared" si="6"/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7"/>
        <v>0</v>
      </c>
      <c r="E24" s="26">
        <v>0</v>
      </c>
      <c r="F24" s="88">
        <v>0</v>
      </c>
      <c r="G24" s="26">
        <f t="shared" si="8"/>
        <v>0</v>
      </c>
      <c r="H24" s="26">
        <v>0</v>
      </c>
      <c r="I24" s="88">
        <v>0</v>
      </c>
      <c r="J24" s="26">
        <f t="shared" si="9"/>
        <v>0</v>
      </c>
      <c r="K24" s="26">
        <v>0</v>
      </c>
      <c r="L24" s="88">
        <v>0</v>
      </c>
      <c r="M24" s="26">
        <f t="shared" si="10"/>
        <v>0</v>
      </c>
      <c r="N24" s="82">
        <f t="shared" si="6"/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 t="shared" ref="N29:N32" si="11"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 t="shared" si="11"/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 t="shared" si="11"/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2">B40*C40</f>
        <v>0</v>
      </c>
      <c r="E40" s="26">
        <v>0</v>
      </c>
      <c r="F40" s="88">
        <v>0</v>
      </c>
      <c r="G40" s="26">
        <f t="shared" ref="G40:G42" si="13">E40*F40</f>
        <v>0</v>
      </c>
      <c r="H40" s="26">
        <v>0</v>
      </c>
      <c r="I40" s="88">
        <v>0</v>
      </c>
      <c r="J40" s="26">
        <f t="shared" ref="J40:J42" si="14">H40*I40</f>
        <v>0</v>
      </c>
      <c r="K40" s="26">
        <v>0</v>
      </c>
      <c r="L40" s="88">
        <v>0</v>
      </c>
      <c r="M40" s="26">
        <f t="shared" ref="M40:M42" si="15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2"/>
        <v>0</v>
      </c>
      <c r="E41" s="26">
        <v>0</v>
      </c>
      <c r="F41" s="88">
        <v>0</v>
      </c>
      <c r="G41" s="26">
        <f t="shared" si="13"/>
        <v>0</v>
      </c>
      <c r="H41" s="26">
        <v>0</v>
      </c>
      <c r="I41" s="88">
        <v>0</v>
      </c>
      <c r="J41" s="26">
        <f t="shared" si="14"/>
        <v>0</v>
      </c>
      <c r="K41" s="26">
        <v>0</v>
      </c>
      <c r="L41" s="88">
        <v>0</v>
      </c>
      <c r="M41" s="26">
        <f t="shared" si="15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2"/>
        <v>0</v>
      </c>
      <c r="E42" s="26">
        <v>0</v>
      </c>
      <c r="F42" s="88">
        <v>0</v>
      </c>
      <c r="G42" s="26">
        <f t="shared" si="13"/>
        <v>0</v>
      </c>
      <c r="H42" s="26">
        <v>0</v>
      </c>
      <c r="I42" s="88">
        <v>0</v>
      </c>
      <c r="J42" s="26">
        <f t="shared" si="14"/>
        <v>0</v>
      </c>
      <c r="K42" s="26">
        <v>0</v>
      </c>
      <c r="L42" s="88">
        <v>0</v>
      </c>
      <c r="M42" s="26">
        <f t="shared" si="15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258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261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2:A3"/>
    <mergeCell ref="A52:E52"/>
    <mergeCell ref="A53:E53"/>
    <mergeCell ref="A55:M55"/>
    <mergeCell ref="B4:M4"/>
    <mergeCell ref="B5:D5"/>
    <mergeCell ref="E5:G5"/>
    <mergeCell ref="H5:J5"/>
    <mergeCell ref="K5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4DDEA-724F-4C93-9290-F6A5131F63C8}">
  <dimension ref="A1:N252"/>
  <sheetViews>
    <sheetView workbookViewId="0">
      <selection activeCell="A2" sqref="A2:A3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295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253</v>
      </c>
      <c r="B4" s="136" t="s">
        <v>259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83" t="s">
        <v>262</v>
      </c>
    </row>
    <row r="5" spans="1:14" ht="15.75" thickBot="1" x14ac:dyDescent="0.3">
      <c r="A5" s="11"/>
      <c r="B5" s="133">
        <v>2029</v>
      </c>
      <c r="C5" s="134"/>
      <c r="D5" s="135"/>
      <c r="E5" s="133">
        <v>2030</v>
      </c>
      <c r="F5" s="134"/>
      <c r="G5" s="135"/>
      <c r="H5" s="133">
        <v>2031</v>
      </c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238</v>
      </c>
      <c r="E6" s="13" t="s">
        <v>97</v>
      </c>
      <c r="F6" s="13" t="s">
        <v>98</v>
      </c>
      <c r="G6" s="13" t="s">
        <v>250</v>
      </c>
      <c r="H6" s="65" t="s">
        <v>97</v>
      </c>
      <c r="I6" s="13" t="s">
        <v>98</v>
      </c>
      <c r="J6" s="64" t="s">
        <v>251</v>
      </c>
      <c r="K6" s="13" t="s">
        <v>97</v>
      </c>
      <c r="L6" s="13" t="s">
        <v>98</v>
      </c>
      <c r="M6" s="64" t="s">
        <v>239</v>
      </c>
      <c r="N6" s="84" t="s">
        <v>267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0">C9*B9</f>
        <v>0</v>
      </c>
      <c r="E9" s="18">
        <v>0</v>
      </c>
      <c r="F9" s="20">
        <v>0</v>
      </c>
      <c r="G9" s="20">
        <f t="shared" ref="G9:G19" si="1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2">L9*K9</f>
        <v>0</v>
      </c>
      <c r="N9" s="82">
        <f t="shared" ref="N9:N19" si="3">M9+J9+G9+D9</f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0"/>
        <v>0</v>
      </c>
      <c r="E10" s="18">
        <v>0</v>
      </c>
      <c r="F10" s="20">
        <v>0</v>
      </c>
      <c r="G10" s="20">
        <f t="shared" si="1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2"/>
        <v>0</v>
      </c>
      <c r="N10" s="82">
        <f t="shared" si="3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0"/>
        <v>0</v>
      </c>
      <c r="E11" s="18">
        <v>0</v>
      </c>
      <c r="F11" s="20">
        <v>0</v>
      </c>
      <c r="G11" s="20">
        <f t="shared" si="1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2"/>
        <v>0</v>
      </c>
      <c r="N11" s="82">
        <f t="shared" si="3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0"/>
        <v>0</v>
      </c>
      <c r="E12" s="18">
        <v>0</v>
      </c>
      <c r="F12" s="20">
        <v>0</v>
      </c>
      <c r="G12" s="20">
        <f t="shared" si="1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2"/>
        <v>0</v>
      </c>
      <c r="N12" s="82">
        <f t="shared" si="3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0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3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0"/>
        <v>0</v>
      </c>
      <c r="E14" s="18">
        <v>0</v>
      </c>
      <c r="F14" s="20">
        <v>0</v>
      </c>
      <c r="G14" s="20">
        <f t="shared" si="1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3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0"/>
        <v>0</v>
      </c>
      <c r="E15" s="18">
        <v>0</v>
      </c>
      <c r="F15" s="20">
        <v>0</v>
      </c>
      <c r="G15" s="20">
        <f t="shared" si="1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3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0"/>
        <v>0</v>
      </c>
      <c r="E16" s="18">
        <v>0</v>
      </c>
      <c r="F16" s="20">
        <v>0</v>
      </c>
      <c r="G16" s="20">
        <f t="shared" si="1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3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0"/>
        <v>0</v>
      </c>
      <c r="E17" s="18">
        <v>0</v>
      </c>
      <c r="F17" s="20">
        <v>0</v>
      </c>
      <c r="G17" s="20">
        <f t="shared" si="1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3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0"/>
        <v>0</v>
      </c>
      <c r="E18" s="18">
        <v>0</v>
      </c>
      <c r="F18" s="26">
        <v>0</v>
      </c>
      <c r="G18" s="20">
        <f t="shared" si="1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3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0"/>
        <v>0</v>
      </c>
      <c r="E19" s="18">
        <v>0</v>
      </c>
      <c r="F19" s="20">
        <v>0</v>
      </c>
      <c r="G19" s="26">
        <f t="shared" si="1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3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 t="shared" ref="N22:N24" si="6"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7">B23*C23</f>
        <v>0</v>
      </c>
      <c r="E23" s="26">
        <v>0</v>
      </c>
      <c r="F23" s="88">
        <v>0</v>
      </c>
      <c r="G23" s="26">
        <f t="shared" ref="G23:G24" si="8">E23*F23</f>
        <v>0</v>
      </c>
      <c r="H23" s="26">
        <v>0</v>
      </c>
      <c r="I23" s="88">
        <v>0</v>
      </c>
      <c r="J23" s="26">
        <f t="shared" ref="J23:J24" si="9">H23*I23</f>
        <v>0</v>
      </c>
      <c r="K23" s="26">
        <v>0</v>
      </c>
      <c r="L23" s="88">
        <v>0</v>
      </c>
      <c r="M23" s="26">
        <f t="shared" ref="M23:M24" si="10">K23*L23</f>
        <v>0</v>
      </c>
      <c r="N23" s="82">
        <f t="shared" si="6"/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7"/>
        <v>0</v>
      </c>
      <c r="E24" s="26">
        <v>0</v>
      </c>
      <c r="F24" s="88">
        <v>0</v>
      </c>
      <c r="G24" s="26">
        <f t="shared" si="8"/>
        <v>0</v>
      </c>
      <c r="H24" s="26">
        <v>0</v>
      </c>
      <c r="I24" s="88">
        <v>0</v>
      </c>
      <c r="J24" s="26">
        <f t="shared" si="9"/>
        <v>0</v>
      </c>
      <c r="K24" s="26">
        <v>0</v>
      </c>
      <c r="L24" s="88">
        <v>0</v>
      </c>
      <c r="M24" s="26">
        <f t="shared" si="10"/>
        <v>0</v>
      </c>
      <c r="N24" s="82">
        <f t="shared" si="6"/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 t="shared" ref="N29:N32" si="11"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 t="shared" si="11"/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 t="shared" si="11"/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2">B40*C40</f>
        <v>0</v>
      </c>
      <c r="E40" s="26">
        <v>0</v>
      </c>
      <c r="F40" s="88">
        <v>0</v>
      </c>
      <c r="G40" s="26">
        <f t="shared" ref="G40:G42" si="13">E40*F40</f>
        <v>0</v>
      </c>
      <c r="H40" s="26">
        <v>0</v>
      </c>
      <c r="I40" s="88">
        <v>0</v>
      </c>
      <c r="J40" s="26">
        <f t="shared" ref="J40:J42" si="14">H40*I40</f>
        <v>0</v>
      </c>
      <c r="K40" s="26">
        <v>0</v>
      </c>
      <c r="L40" s="88">
        <v>0</v>
      </c>
      <c r="M40" s="26">
        <f t="shared" ref="M40:M42" si="15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2"/>
        <v>0</v>
      </c>
      <c r="E41" s="26">
        <v>0</v>
      </c>
      <c r="F41" s="88">
        <v>0</v>
      </c>
      <c r="G41" s="26">
        <f t="shared" si="13"/>
        <v>0</v>
      </c>
      <c r="H41" s="26">
        <v>0</v>
      </c>
      <c r="I41" s="88">
        <v>0</v>
      </c>
      <c r="J41" s="26">
        <f t="shared" si="14"/>
        <v>0</v>
      </c>
      <c r="K41" s="26">
        <v>0</v>
      </c>
      <c r="L41" s="88">
        <v>0</v>
      </c>
      <c r="M41" s="26">
        <f t="shared" si="15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2"/>
        <v>0</v>
      </c>
      <c r="E42" s="26">
        <v>0</v>
      </c>
      <c r="F42" s="88">
        <v>0</v>
      </c>
      <c r="G42" s="26">
        <f t="shared" si="13"/>
        <v>0</v>
      </c>
      <c r="H42" s="26">
        <v>0</v>
      </c>
      <c r="I42" s="88">
        <v>0</v>
      </c>
      <c r="J42" s="26">
        <f t="shared" si="14"/>
        <v>0</v>
      </c>
      <c r="K42" s="26">
        <v>0</v>
      </c>
      <c r="L42" s="88">
        <v>0</v>
      </c>
      <c r="M42" s="26">
        <f t="shared" si="15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254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260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52:E52"/>
    <mergeCell ref="A53:E53"/>
    <mergeCell ref="A55:M55"/>
    <mergeCell ref="A2:A3"/>
    <mergeCell ref="B4:M4"/>
    <mergeCell ref="B5:D5"/>
    <mergeCell ref="E5:G5"/>
    <mergeCell ref="H5:J5"/>
    <mergeCell ref="K5:M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50042-7816-442F-8025-70A88D9A4C88}">
  <dimension ref="A1:N252"/>
  <sheetViews>
    <sheetView workbookViewId="0">
      <selection activeCell="K6" sqref="K6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209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268</v>
      </c>
      <c r="B4" s="136" t="s">
        <v>269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83" t="s">
        <v>272</v>
      </c>
    </row>
    <row r="5" spans="1:14" ht="15.75" thickBot="1" x14ac:dyDescent="0.3">
      <c r="A5" s="11"/>
      <c r="B5" s="133">
        <v>2029</v>
      </c>
      <c r="C5" s="134"/>
      <c r="D5" s="135"/>
      <c r="E5" s="133">
        <v>2030</v>
      </c>
      <c r="F5" s="134"/>
      <c r="G5" s="135"/>
      <c r="H5" s="133">
        <v>2031</v>
      </c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238</v>
      </c>
      <c r="E6" s="13" t="s">
        <v>97</v>
      </c>
      <c r="F6" s="13" t="s">
        <v>98</v>
      </c>
      <c r="G6" s="13" t="s">
        <v>250</v>
      </c>
      <c r="H6" s="65" t="s">
        <v>97</v>
      </c>
      <c r="I6" s="13" t="s">
        <v>98</v>
      </c>
      <c r="J6" s="64" t="s">
        <v>251</v>
      </c>
      <c r="K6" s="13" t="s">
        <v>97</v>
      </c>
      <c r="L6" s="13" t="s">
        <v>98</v>
      </c>
      <c r="M6" s="64" t="s">
        <v>239</v>
      </c>
      <c r="N6" s="84" t="s">
        <v>273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0">C9*B9</f>
        <v>0</v>
      </c>
      <c r="E9" s="18">
        <v>0</v>
      </c>
      <c r="F9" s="20">
        <v>0</v>
      </c>
      <c r="G9" s="20">
        <f t="shared" ref="G9:G19" si="1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2">L9*K9</f>
        <v>0</v>
      </c>
      <c r="N9" s="82">
        <f t="shared" ref="N9:N19" si="3">M9+J9+G9+D9</f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0"/>
        <v>0</v>
      </c>
      <c r="E10" s="18">
        <v>0</v>
      </c>
      <c r="F10" s="20">
        <v>0</v>
      </c>
      <c r="G10" s="20">
        <f t="shared" si="1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2"/>
        <v>0</v>
      </c>
      <c r="N10" s="82">
        <f t="shared" si="3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0"/>
        <v>0</v>
      </c>
      <c r="E11" s="18">
        <v>0</v>
      </c>
      <c r="F11" s="20">
        <v>0</v>
      </c>
      <c r="G11" s="20">
        <f t="shared" si="1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2"/>
        <v>0</v>
      </c>
      <c r="N11" s="82">
        <f t="shared" si="3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0"/>
        <v>0</v>
      </c>
      <c r="E12" s="18">
        <v>0</v>
      </c>
      <c r="F12" s="20">
        <v>0</v>
      </c>
      <c r="G12" s="20">
        <f t="shared" si="1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2"/>
        <v>0</v>
      </c>
      <c r="N12" s="82">
        <f t="shared" si="3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0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3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0"/>
        <v>0</v>
      </c>
      <c r="E14" s="18">
        <v>0</v>
      </c>
      <c r="F14" s="20">
        <v>0</v>
      </c>
      <c r="G14" s="20">
        <f t="shared" si="1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3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0"/>
        <v>0</v>
      </c>
      <c r="E15" s="18">
        <v>0</v>
      </c>
      <c r="F15" s="20">
        <v>0</v>
      </c>
      <c r="G15" s="20">
        <f t="shared" si="1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3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0"/>
        <v>0</v>
      </c>
      <c r="E16" s="18">
        <v>0</v>
      </c>
      <c r="F16" s="20">
        <v>0</v>
      </c>
      <c r="G16" s="20">
        <f t="shared" si="1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3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0"/>
        <v>0</v>
      </c>
      <c r="E17" s="18">
        <v>0</v>
      </c>
      <c r="F17" s="20">
        <v>0</v>
      </c>
      <c r="G17" s="20">
        <f t="shared" si="1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3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0"/>
        <v>0</v>
      </c>
      <c r="E18" s="18">
        <v>0</v>
      </c>
      <c r="F18" s="26">
        <v>0</v>
      </c>
      <c r="G18" s="20">
        <f t="shared" si="1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3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0"/>
        <v>0</v>
      </c>
      <c r="E19" s="18">
        <v>0</v>
      </c>
      <c r="F19" s="20">
        <v>0</v>
      </c>
      <c r="G19" s="26">
        <f t="shared" si="1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3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 t="shared" ref="N22:N24" si="6"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7">B23*C23</f>
        <v>0</v>
      </c>
      <c r="E23" s="26">
        <v>0</v>
      </c>
      <c r="F23" s="88">
        <v>0</v>
      </c>
      <c r="G23" s="26">
        <f t="shared" ref="G23:G24" si="8">E23*F23</f>
        <v>0</v>
      </c>
      <c r="H23" s="26">
        <v>0</v>
      </c>
      <c r="I23" s="88">
        <v>0</v>
      </c>
      <c r="J23" s="26">
        <f t="shared" ref="J23:J24" si="9">H23*I23</f>
        <v>0</v>
      </c>
      <c r="K23" s="26">
        <v>0</v>
      </c>
      <c r="L23" s="88">
        <v>0</v>
      </c>
      <c r="M23" s="26">
        <f t="shared" ref="M23:M24" si="10">K23*L23</f>
        <v>0</v>
      </c>
      <c r="N23" s="82">
        <f t="shared" si="6"/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7"/>
        <v>0</v>
      </c>
      <c r="E24" s="26">
        <v>0</v>
      </c>
      <c r="F24" s="88">
        <v>0</v>
      </c>
      <c r="G24" s="26">
        <f t="shared" si="8"/>
        <v>0</v>
      </c>
      <c r="H24" s="26">
        <v>0</v>
      </c>
      <c r="I24" s="88">
        <v>0</v>
      </c>
      <c r="J24" s="26">
        <f t="shared" si="9"/>
        <v>0</v>
      </c>
      <c r="K24" s="26">
        <v>0</v>
      </c>
      <c r="L24" s="88">
        <v>0</v>
      </c>
      <c r="M24" s="26">
        <f t="shared" si="10"/>
        <v>0</v>
      </c>
      <c r="N24" s="82">
        <f t="shared" si="6"/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 t="shared" ref="N29:N32" si="11"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 t="shared" si="11"/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 t="shared" si="11"/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2">B40*C40</f>
        <v>0</v>
      </c>
      <c r="E40" s="26">
        <v>0</v>
      </c>
      <c r="F40" s="88">
        <v>0</v>
      </c>
      <c r="G40" s="26">
        <f t="shared" ref="G40:G42" si="13">E40*F40</f>
        <v>0</v>
      </c>
      <c r="H40" s="26">
        <v>0</v>
      </c>
      <c r="I40" s="88">
        <v>0</v>
      </c>
      <c r="J40" s="26">
        <f t="shared" ref="J40:J42" si="14">H40*I40</f>
        <v>0</v>
      </c>
      <c r="K40" s="26">
        <v>0</v>
      </c>
      <c r="L40" s="88">
        <v>0</v>
      </c>
      <c r="M40" s="26">
        <f t="shared" ref="M40:M42" si="15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2"/>
        <v>0</v>
      </c>
      <c r="E41" s="26">
        <v>0</v>
      </c>
      <c r="F41" s="88">
        <v>0</v>
      </c>
      <c r="G41" s="26">
        <f t="shared" si="13"/>
        <v>0</v>
      </c>
      <c r="H41" s="26">
        <v>0</v>
      </c>
      <c r="I41" s="88">
        <v>0</v>
      </c>
      <c r="J41" s="26">
        <f t="shared" si="14"/>
        <v>0</v>
      </c>
      <c r="K41" s="26">
        <v>0</v>
      </c>
      <c r="L41" s="88">
        <v>0</v>
      </c>
      <c r="M41" s="26">
        <f t="shared" si="15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2"/>
        <v>0</v>
      </c>
      <c r="E42" s="26">
        <v>0</v>
      </c>
      <c r="F42" s="88">
        <v>0</v>
      </c>
      <c r="G42" s="26">
        <f t="shared" si="13"/>
        <v>0</v>
      </c>
      <c r="H42" s="26">
        <v>0</v>
      </c>
      <c r="I42" s="88">
        <v>0</v>
      </c>
      <c r="J42" s="26">
        <f t="shared" si="14"/>
        <v>0</v>
      </c>
      <c r="K42" s="26">
        <v>0</v>
      </c>
      <c r="L42" s="88">
        <v>0</v>
      </c>
      <c r="M42" s="26">
        <f t="shared" si="15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271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270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52:E52"/>
    <mergeCell ref="A53:E53"/>
    <mergeCell ref="A55:M55"/>
    <mergeCell ref="A2:A3"/>
    <mergeCell ref="B4:M4"/>
    <mergeCell ref="B5:D5"/>
    <mergeCell ref="E5:G5"/>
    <mergeCell ref="H5:J5"/>
    <mergeCell ref="K5:M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51103-C7AC-4532-8CA3-AF5430D61631}">
  <dimension ref="A1:N252"/>
  <sheetViews>
    <sheetView workbookViewId="0">
      <selection activeCell="K6" sqref="K6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297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274</v>
      </c>
      <c r="B4" s="136" t="s">
        <v>275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83" t="s">
        <v>276</v>
      </c>
    </row>
    <row r="5" spans="1:14" ht="15.75" thickBot="1" x14ac:dyDescent="0.3">
      <c r="A5" s="11"/>
      <c r="B5" s="133">
        <v>3031</v>
      </c>
      <c r="C5" s="134"/>
      <c r="D5" s="135"/>
      <c r="E5" s="133">
        <v>3032</v>
      </c>
      <c r="F5" s="134"/>
      <c r="G5" s="135"/>
      <c r="H5" s="133"/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251</v>
      </c>
      <c r="E6" s="13" t="s">
        <v>97</v>
      </c>
      <c r="F6" s="13" t="s">
        <v>98</v>
      </c>
      <c r="G6" s="13" t="s">
        <v>312</v>
      </c>
      <c r="H6" s="65" t="s">
        <v>97</v>
      </c>
      <c r="I6" s="13" t="s">
        <v>98</v>
      </c>
      <c r="J6" s="64" t="s">
        <v>290</v>
      </c>
      <c r="K6" s="13" t="s">
        <v>97</v>
      </c>
      <c r="L6" s="13" t="s">
        <v>98</v>
      </c>
      <c r="M6" s="64" t="s">
        <v>239</v>
      </c>
      <c r="N6" s="84" t="s">
        <v>277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0">C9*B9</f>
        <v>0</v>
      </c>
      <c r="E9" s="18">
        <v>0</v>
      </c>
      <c r="F9" s="20">
        <v>0</v>
      </c>
      <c r="G9" s="20">
        <f t="shared" ref="G9:G19" si="1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2">L9*K9</f>
        <v>0</v>
      </c>
      <c r="N9" s="82">
        <f t="shared" ref="N9:N19" si="3">M9+J9+G9+D9</f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0"/>
        <v>0</v>
      </c>
      <c r="E10" s="18">
        <v>0</v>
      </c>
      <c r="F10" s="20">
        <v>0</v>
      </c>
      <c r="G10" s="20">
        <f t="shared" si="1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2"/>
        <v>0</v>
      </c>
      <c r="N10" s="82">
        <f t="shared" si="3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0"/>
        <v>0</v>
      </c>
      <c r="E11" s="18">
        <v>0</v>
      </c>
      <c r="F11" s="20">
        <v>0</v>
      </c>
      <c r="G11" s="20">
        <f t="shared" si="1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2"/>
        <v>0</v>
      </c>
      <c r="N11" s="82">
        <f t="shared" si="3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0"/>
        <v>0</v>
      </c>
      <c r="E12" s="18">
        <v>0</v>
      </c>
      <c r="F12" s="20">
        <v>0</v>
      </c>
      <c r="G12" s="20">
        <f t="shared" si="1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2"/>
        <v>0</v>
      </c>
      <c r="N12" s="82">
        <f t="shared" si="3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0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3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0"/>
        <v>0</v>
      </c>
      <c r="E14" s="18">
        <v>0</v>
      </c>
      <c r="F14" s="20">
        <v>0</v>
      </c>
      <c r="G14" s="20">
        <f t="shared" si="1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3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0"/>
        <v>0</v>
      </c>
      <c r="E15" s="18">
        <v>0</v>
      </c>
      <c r="F15" s="20">
        <v>0</v>
      </c>
      <c r="G15" s="20">
        <f t="shared" si="1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3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0"/>
        <v>0</v>
      </c>
      <c r="E16" s="18">
        <v>0</v>
      </c>
      <c r="F16" s="20">
        <v>0</v>
      </c>
      <c r="G16" s="20">
        <f t="shared" si="1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3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0"/>
        <v>0</v>
      </c>
      <c r="E17" s="18">
        <v>0</v>
      </c>
      <c r="F17" s="20">
        <v>0</v>
      </c>
      <c r="G17" s="20">
        <f t="shared" si="1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3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0"/>
        <v>0</v>
      </c>
      <c r="E18" s="18">
        <v>0</v>
      </c>
      <c r="F18" s="26">
        <v>0</v>
      </c>
      <c r="G18" s="20">
        <f t="shared" si="1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3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0"/>
        <v>0</v>
      </c>
      <c r="E19" s="18">
        <v>0</v>
      </c>
      <c r="F19" s="20">
        <v>0</v>
      </c>
      <c r="G19" s="26">
        <f t="shared" si="1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3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 t="shared" ref="N22:N24" si="6"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7">B23*C23</f>
        <v>0</v>
      </c>
      <c r="E23" s="26">
        <v>0</v>
      </c>
      <c r="F23" s="88">
        <v>0</v>
      </c>
      <c r="G23" s="26">
        <f t="shared" ref="G23:G24" si="8">E23*F23</f>
        <v>0</v>
      </c>
      <c r="H23" s="26">
        <v>0</v>
      </c>
      <c r="I23" s="88">
        <v>0</v>
      </c>
      <c r="J23" s="26">
        <f t="shared" ref="J23:J24" si="9">H23*I23</f>
        <v>0</v>
      </c>
      <c r="K23" s="26">
        <v>0</v>
      </c>
      <c r="L23" s="88">
        <v>0</v>
      </c>
      <c r="M23" s="26">
        <f t="shared" ref="M23:M24" si="10">K23*L23</f>
        <v>0</v>
      </c>
      <c r="N23" s="82">
        <f t="shared" si="6"/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7"/>
        <v>0</v>
      </c>
      <c r="E24" s="26">
        <v>0</v>
      </c>
      <c r="F24" s="88">
        <v>0</v>
      </c>
      <c r="G24" s="26">
        <f t="shared" si="8"/>
        <v>0</v>
      </c>
      <c r="H24" s="26">
        <v>0</v>
      </c>
      <c r="I24" s="88">
        <v>0</v>
      </c>
      <c r="J24" s="26">
        <f t="shared" si="9"/>
        <v>0</v>
      </c>
      <c r="K24" s="26">
        <v>0</v>
      </c>
      <c r="L24" s="88">
        <v>0</v>
      </c>
      <c r="M24" s="26">
        <f t="shared" si="10"/>
        <v>0</v>
      </c>
      <c r="N24" s="82">
        <f t="shared" si="6"/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 t="shared" ref="N29:N32" si="11"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 t="shared" si="11"/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 t="shared" si="11"/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2">B40*C40</f>
        <v>0</v>
      </c>
      <c r="E40" s="26">
        <v>0</v>
      </c>
      <c r="F40" s="88">
        <v>0</v>
      </c>
      <c r="G40" s="26">
        <f t="shared" ref="G40:G42" si="13">E40*F40</f>
        <v>0</v>
      </c>
      <c r="H40" s="26">
        <v>0</v>
      </c>
      <c r="I40" s="88">
        <v>0</v>
      </c>
      <c r="J40" s="26">
        <f t="shared" ref="J40:J42" si="14">H40*I40</f>
        <v>0</v>
      </c>
      <c r="K40" s="26">
        <v>0</v>
      </c>
      <c r="L40" s="88">
        <v>0</v>
      </c>
      <c r="M40" s="26">
        <f t="shared" ref="M40:M42" si="15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2"/>
        <v>0</v>
      </c>
      <c r="E41" s="26">
        <v>0</v>
      </c>
      <c r="F41" s="88">
        <v>0</v>
      </c>
      <c r="G41" s="26">
        <f t="shared" si="13"/>
        <v>0</v>
      </c>
      <c r="H41" s="26">
        <v>0</v>
      </c>
      <c r="I41" s="88">
        <v>0</v>
      </c>
      <c r="J41" s="26">
        <f t="shared" si="14"/>
        <v>0</v>
      </c>
      <c r="K41" s="26">
        <v>0</v>
      </c>
      <c r="L41" s="88">
        <v>0</v>
      </c>
      <c r="M41" s="26">
        <f t="shared" si="15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2"/>
        <v>0</v>
      </c>
      <c r="E42" s="26">
        <v>0</v>
      </c>
      <c r="F42" s="88">
        <v>0</v>
      </c>
      <c r="G42" s="26">
        <f t="shared" si="13"/>
        <v>0</v>
      </c>
      <c r="H42" s="26">
        <v>0</v>
      </c>
      <c r="I42" s="88">
        <v>0</v>
      </c>
      <c r="J42" s="26">
        <f t="shared" si="14"/>
        <v>0</v>
      </c>
      <c r="K42" s="26">
        <v>0</v>
      </c>
      <c r="L42" s="88">
        <v>0</v>
      </c>
      <c r="M42" s="26">
        <f t="shared" si="15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278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279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2:A3"/>
    <mergeCell ref="A52:E52"/>
    <mergeCell ref="A53:E53"/>
    <mergeCell ref="A55:M55"/>
    <mergeCell ref="B4:M4"/>
    <mergeCell ref="B5:D5"/>
    <mergeCell ref="E5:G5"/>
    <mergeCell ref="H5:J5"/>
    <mergeCell ref="K5:M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2E45-8489-498F-B2C3-14EB08B7155F}">
  <dimension ref="A1:N252"/>
  <sheetViews>
    <sheetView workbookViewId="0">
      <selection activeCell="K6" sqref="K6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297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280</v>
      </c>
      <c r="B4" s="136" t="s">
        <v>281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83" t="s">
        <v>284</v>
      </c>
    </row>
    <row r="5" spans="1:14" ht="15.75" thickBot="1" x14ac:dyDescent="0.3">
      <c r="A5" s="11"/>
      <c r="B5" s="133">
        <v>3032</v>
      </c>
      <c r="C5" s="134"/>
      <c r="D5" s="135"/>
      <c r="E5" s="133">
        <v>3033</v>
      </c>
      <c r="F5" s="134"/>
      <c r="G5" s="135"/>
      <c r="H5" s="133">
        <v>3034</v>
      </c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312</v>
      </c>
      <c r="E6" s="13" t="s">
        <v>97</v>
      </c>
      <c r="F6" s="13" t="s">
        <v>98</v>
      </c>
      <c r="G6" s="13" t="s">
        <v>313</v>
      </c>
      <c r="H6" s="65" t="s">
        <v>97</v>
      </c>
      <c r="I6" s="13" t="s">
        <v>98</v>
      </c>
      <c r="J6" s="64" t="s">
        <v>288</v>
      </c>
      <c r="K6" s="13" t="s">
        <v>97</v>
      </c>
      <c r="L6" s="13" t="s">
        <v>98</v>
      </c>
      <c r="M6" s="64" t="s">
        <v>239</v>
      </c>
      <c r="N6" s="84" t="s">
        <v>285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0">C9*B9</f>
        <v>0</v>
      </c>
      <c r="E9" s="18">
        <v>0</v>
      </c>
      <c r="F9" s="20">
        <v>0</v>
      </c>
      <c r="G9" s="20">
        <f t="shared" ref="G9:G19" si="1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2">L9*K9</f>
        <v>0</v>
      </c>
      <c r="N9" s="82">
        <f t="shared" ref="N9:N19" si="3">M9+J9+G9+D9</f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0"/>
        <v>0</v>
      </c>
      <c r="E10" s="18">
        <v>0</v>
      </c>
      <c r="F10" s="20">
        <v>0</v>
      </c>
      <c r="G10" s="20">
        <f t="shared" si="1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2"/>
        <v>0</v>
      </c>
      <c r="N10" s="82">
        <f t="shared" si="3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0"/>
        <v>0</v>
      </c>
      <c r="E11" s="18">
        <v>0</v>
      </c>
      <c r="F11" s="20">
        <v>0</v>
      </c>
      <c r="G11" s="20">
        <f t="shared" si="1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2"/>
        <v>0</v>
      </c>
      <c r="N11" s="82">
        <f t="shared" si="3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0"/>
        <v>0</v>
      </c>
      <c r="E12" s="18">
        <v>0</v>
      </c>
      <c r="F12" s="20">
        <v>0</v>
      </c>
      <c r="G12" s="20">
        <f t="shared" si="1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2"/>
        <v>0</v>
      </c>
      <c r="N12" s="82">
        <f t="shared" si="3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0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3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0"/>
        <v>0</v>
      </c>
      <c r="E14" s="18">
        <v>0</v>
      </c>
      <c r="F14" s="20">
        <v>0</v>
      </c>
      <c r="G14" s="20">
        <f t="shared" si="1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3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0"/>
        <v>0</v>
      </c>
      <c r="E15" s="18">
        <v>0</v>
      </c>
      <c r="F15" s="20">
        <v>0</v>
      </c>
      <c r="G15" s="20">
        <f t="shared" si="1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3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0"/>
        <v>0</v>
      </c>
      <c r="E16" s="18">
        <v>0</v>
      </c>
      <c r="F16" s="20">
        <v>0</v>
      </c>
      <c r="G16" s="20">
        <f t="shared" si="1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3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0"/>
        <v>0</v>
      </c>
      <c r="E17" s="18">
        <v>0</v>
      </c>
      <c r="F17" s="20">
        <v>0</v>
      </c>
      <c r="G17" s="20">
        <f t="shared" si="1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3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0"/>
        <v>0</v>
      </c>
      <c r="E18" s="18">
        <v>0</v>
      </c>
      <c r="F18" s="26">
        <v>0</v>
      </c>
      <c r="G18" s="20">
        <f t="shared" si="1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3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0"/>
        <v>0</v>
      </c>
      <c r="E19" s="18">
        <v>0</v>
      </c>
      <c r="F19" s="20">
        <v>0</v>
      </c>
      <c r="G19" s="26">
        <f t="shared" si="1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3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 t="shared" ref="N22:N24" si="6"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7">B23*C23</f>
        <v>0</v>
      </c>
      <c r="E23" s="26">
        <v>0</v>
      </c>
      <c r="F23" s="88">
        <v>0</v>
      </c>
      <c r="G23" s="26">
        <f t="shared" ref="G23:G24" si="8">E23*F23</f>
        <v>0</v>
      </c>
      <c r="H23" s="26">
        <v>0</v>
      </c>
      <c r="I23" s="88">
        <v>0</v>
      </c>
      <c r="J23" s="26">
        <f t="shared" ref="J23:J24" si="9">H23*I23</f>
        <v>0</v>
      </c>
      <c r="K23" s="26">
        <v>0</v>
      </c>
      <c r="L23" s="88">
        <v>0</v>
      </c>
      <c r="M23" s="26">
        <f t="shared" ref="M23:M24" si="10">K23*L23</f>
        <v>0</v>
      </c>
      <c r="N23" s="82">
        <f t="shared" si="6"/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7"/>
        <v>0</v>
      </c>
      <c r="E24" s="26">
        <v>0</v>
      </c>
      <c r="F24" s="88">
        <v>0</v>
      </c>
      <c r="G24" s="26">
        <f t="shared" si="8"/>
        <v>0</v>
      </c>
      <c r="H24" s="26">
        <v>0</v>
      </c>
      <c r="I24" s="88">
        <v>0</v>
      </c>
      <c r="J24" s="26">
        <f t="shared" si="9"/>
        <v>0</v>
      </c>
      <c r="K24" s="26">
        <v>0</v>
      </c>
      <c r="L24" s="88">
        <v>0</v>
      </c>
      <c r="M24" s="26">
        <f t="shared" si="10"/>
        <v>0</v>
      </c>
      <c r="N24" s="82">
        <f t="shared" si="6"/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 t="shared" ref="N29:N32" si="11"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 t="shared" si="11"/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 t="shared" si="11"/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2">B40*C40</f>
        <v>0</v>
      </c>
      <c r="E40" s="26">
        <v>0</v>
      </c>
      <c r="F40" s="88">
        <v>0</v>
      </c>
      <c r="G40" s="26">
        <f t="shared" ref="G40:G42" si="13">E40*F40</f>
        <v>0</v>
      </c>
      <c r="H40" s="26">
        <v>0</v>
      </c>
      <c r="I40" s="88">
        <v>0</v>
      </c>
      <c r="J40" s="26">
        <f t="shared" ref="J40:J42" si="14">H40*I40</f>
        <v>0</v>
      </c>
      <c r="K40" s="26">
        <v>0</v>
      </c>
      <c r="L40" s="88">
        <v>0</v>
      </c>
      <c r="M40" s="26">
        <f t="shared" ref="M40:M42" si="15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2"/>
        <v>0</v>
      </c>
      <c r="E41" s="26">
        <v>0</v>
      </c>
      <c r="F41" s="88">
        <v>0</v>
      </c>
      <c r="G41" s="26">
        <f t="shared" si="13"/>
        <v>0</v>
      </c>
      <c r="H41" s="26">
        <v>0</v>
      </c>
      <c r="I41" s="88">
        <v>0</v>
      </c>
      <c r="J41" s="26">
        <f t="shared" si="14"/>
        <v>0</v>
      </c>
      <c r="K41" s="26">
        <v>0</v>
      </c>
      <c r="L41" s="88">
        <v>0</v>
      </c>
      <c r="M41" s="26">
        <f t="shared" si="15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2"/>
        <v>0</v>
      </c>
      <c r="E42" s="26">
        <v>0</v>
      </c>
      <c r="F42" s="88">
        <v>0</v>
      </c>
      <c r="G42" s="26">
        <f t="shared" si="13"/>
        <v>0</v>
      </c>
      <c r="H42" s="26">
        <v>0</v>
      </c>
      <c r="I42" s="88">
        <v>0</v>
      </c>
      <c r="J42" s="26">
        <f t="shared" si="14"/>
        <v>0</v>
      </c>
      <c r="K42" s="26">
        <v>0</v>
      </c>
      <c r="L42" s="88">
        <v>0</v>
      </c>
      <c r="M42" s="26">
        <f t="shared" si="15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282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283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2:A3"/>
    <mergeCell ref="A52:E52"/>
    <mergeCell ref="A53:E53"/>
    <mergeCell ref="A55:M55"/>
    <mergeCell ref="B4:M4"/>
    <mergeCell ref="B5:D5"/>
    <mergeCell ref="E5:G5"/>
    <mergeCell ref="H5:J5"/>
    <mergeCell ref="K5:M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9BF8A-9E47-4242-8350-3A0141EFFAD5}">
  <dimension ref="A1:N252"/>
  <sheetViews>
    <sheetView topLeftCell="A30" workbookViewId="0">
      <selection activeCell="A2" sqref="A2:A3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297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286</v>
      </c>
      <c r="B4" s="136" t="s">
        <v>287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83" t="s">
        <v>291</v>
      </c>
    </row>
    <row r="5" spans="1:14" ht="15.75" thickBot="1" x14ac:dyDescent="0.3">
      <c r="A5" s="11"/>
      <c r="B5" s="133">
        <v>2034</v>
      </c>
      <c r="C5" s="134"/>
      <c r="D5" s="135"/>
      <c r="E5" s="133">
        <v>2035</v>
      </c>
      <c r="F5" s="134"/>
      <c r="G5" s="135"/>
      <c r="H5" s="133"/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288</v>
      </c>
      <c r="E6" s="13" t="s">
        <v>97</v>
      </c>
      <c r="F6" s="13" t="s">
        <v>98</v>
      </c>
      <c r="G6" s="13" t="s">
        <v>289</v>
      </c>
      <c r="H6" s="65" t="s">
        <v>97</v>
      </c>
      <c r="I6" s="13" t="s">
        <v>98</v>
      </c>
      <c r="J6" s="64" t="s">
        <v>290</v>
      </c>
      <c r="K6" s="13" t="s">
        <v>97</v>
      </c>
      <c r="L6" s="13" t="s">
        <v>98</v>
      </c>
      <c r="M6" s="64" t="s">
        <v>239</v>
      </c>
      <c r="N6" s="84" t="s">
        <v>292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0">C9*B9</f>
        <v>0</v>
      </c>
      <c r="E9" s="18">
        <v>0</v>
      </c>
      <c r="F9" s="20">
        <v>0</v>
      </c>
      <c r="G9" s="20">
        <f t="shared" ref="G9:G19" si="1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2">L9*K9</f>
        <v>0</v>
      </c>
      <c r="N9" s="82">
        <f t="shared" ref="N9:N19" si="3">M9+J9+G9+D9</f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0"/>
        <v>0</v>
      </c>
      <c r="E10" s="18">
        <v>0</v>
      </c>
      <c r="F10" s="20">
        <v>0</v>
      </c>
      <c r="G10" s="20">
        <f t="shared" si="1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2"/>
        <v>0</v>
      </c>
      <c r="N10" s="82">
        <f t="shared" si="3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0"/>
        <v>0</v>
      </c>
      <c r="E11" s="18">
        <v>0</v>
      </c>
      <c r="F11" s="20">
        <v>0</v>
      </c>
      <c r="G11" s="20">
        <f t="shared" si="1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2"/>
        <v>0</v>
      </c>
      <c r="N11" s="82">
        <f t="shared" si="3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0"/>
        <v>0</v>
      </c>
      <c r="E12" s="18">
        <v>0</v>
      </c>
      <c r="F12" s="20">
        <v>0</v>
      </c>
      <c r="G12" s="20">
        <f t="shared" si="1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2"/>
        <v>0</v>
      </c>
      <c r="N12" s="82">
        <f t="shared" si="3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0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3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0"/>
        <v>0</v>
      </c>
      <c r="E14" s="18">
        <v>0</v>
      </c>
      <c r="F14" s="20">
        <v>0</v>
      </c>
      <c r="G14" s="20">
        <f t="shared" si="1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3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0"/>
        <v>0</v>
      </c>
      <c r="E15" s="18">
        <v>0</v>
      </c>
      <c r="F15" s="20">
        <v>0</v>
      </c>
      <c r="G15" s="20">
        <f t="shared" si="1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3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0"/>
        <v>0</v>
      </c>
      <c r="E16" s="18">
        <v>0</v>
      </c>
      <c r="F16" s="20">
        <v>0</v>
      </c>
      <c r="G16" s="20">
        <f t="shared" si="1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3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0"/>
        <v>0</v>
      </c>
      <c r="E17" s="18">
        <v>0</v>
      </c>
      <c r="F17" s="20">
        <v>0</v>
      </c>
      <c r="G17" s="20">
        <f t="shared" si="1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3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0"/>
        <v>0</v>
      </c>
      <c r="E18" s="18">
        <v>0</v>
      </c>
      <c r="F18" s="26">
        <v>0</v>
      </c>
      <c r="G18" s="20">
        <f t="shared" si="1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3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0"/>
        <v>0</v>
      </c>
      <c r="E19" s="18">
        <v>0</v>
      </c>
      <c r="F19" s="20">
        <v>0</v>
      </c>
      <c r="G19" s="26">
        <f t="shared" si="1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3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 t="shared" ref="N22:N24" si="6"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7">B23*C23</f>
        <v>0</v>
      </c>
      <c r="E23" s="26">
        <v>0</v>
      </c>
      <c r="F23" s="88">
        <v>0</v>
      </c>
      <c r="G23" s="26">
        <f t="shared" ref="G23:G24" si="8">E23*F23</f>
        <v>0</v>
      </c>
      <c r="H23" s="26">
        <v>0</v>
      </c>
      <c r="I23" s="88">
        <v>0</v>
      </c>
      <c r="J23" s="26">
        <f t="shared" ref="J23:J24" si="9">H23*I23</f>
        <v>0</v>
      </c>
      <c r="K23" s="26">
        <v>0</v>
      </c>
      <c r="L23" s="88">
        <v>0</v>
      </c>
      <c r="M23" s="26">
        <f t="shared" ref="M23:M24" si="10">K23*L23</f>
        <v>0</v>
      </c>
      <c r="N23" s="82">
        <f t="shared" si="6"/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7"/>
        <v>0</v>
      </c>
      <c r="E24" s="26">
        <v>0</v>
      </c>
      <c r="F24" s="88">
        <v>0</v>
      </c>
      <c r="G24" s="26">
        <f t="shared" si="8"/>
        <v>0</v>
      </c>
      <c r="H24" s="26">
        <v>0</v>
      </c>
      <c r="I24" s="88">
        <v>0</v>
      </c>
      <c r="J24" s="26">
        <f t="shared" si="9"/>
        <v>0</v>
      </c>
      <c r="K24" s="26">
        <v>0</v>
      </c>
      <c r="L24" s="88">
        <v>0</v>
      </c>
      <c r="M24" s="26">
        <f t="shared" si="10"/>
        <v>0</v>
      </c>
      <c r="N24" s="82">
        <f t="shared" si="6"/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 t="shared" ref="N29:N32" si="11"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 t="shared" si="11"/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 t="shared" si="11"/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2">B40*C40</f>
        <v>0</v>
      </c>
      <c r="E40" s="26">
        <v>0</v>
      </c>
      <c r="F40" s="88">
        <v>0</v>
      </c>
      <c r="G40" s="26">
        <f t="shared" ref="G40:G42" si="13">E40*F40</f>
        <v>0</v>
      </c>
      <c r="H40" s="26">
        <v>0</v>
      </c>
      <c r="I40" s="88">
        <v>0</v>
      </c>
      <c r="J40" s="26">
        <f t="shared" ref="J40:J42" si="14">H40*I40</f>
        <v>0</v>
      </c>
      <c r="K40" s="26">
        <v>0</v>
      </c>
      <c r="L40" s="88">
        <v>0</v>
      </c>
      <c r="M40" s="26">
        <f t="shared" ref="M40:M42" si="15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2"/>
        <v>0</v>
      </c>
      <c r="E41" s="26">
        <v>0</v>
      </c>
      <c r="F41" s="88">
        <v>0</v>
      </c>
      <c r="G41" s="26">
        <f t="shared" si="13"/>
        <v>0</v>
      </c>
      <c r="H41" s="26">
        <v>0</v>
      </c>
      <c r="I41" s="88">
        <v>0</v>
      </c>
      <c r="J41" s="26">
        <f t="shared" si="14"/>
        <v>0</v>
      </c>
      <c r="K41" s="26">
        <v>0</v>
      </c>
      <c r="L41" s="88">
        <v>0</v>
      </c>
      <c r="M41" s="26">
        <f t="shared" si="15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2"/>
        <v>0</v>
      </c>
      <c r="E42" s="26">
        <v>0</v>
      </c>
      <c r="F42" s="88">
        <v>0</v>
      </c>
      <c r="G42" s="26">
        <f t="shared" si="13"/>
        <v>0</v>
      </c>
      <c r="H42" s="26">
        <v>0</v>
      </c>
      <c r="I42" s="88">
        <v>0</v>
      </c>
      <c r="J42" s="26">
        <f t="shared" si="14"/>
        <v>0</v>
      </c>
      <c r="K42" s="26">
        <v>0</v>
      </c>
      <c r="L42" s="88">
        <v>0</v>
      </c>
      <c r="M42" s="26">
        <f t="shared" si="15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293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294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2:A3"/>
    <mergeCell ref="A52:E52"/>
    <mergeCell ref="A53:E53"/>
    <mergeCell ref="A55:M55"/>
    <mergeCell ref="B4:M4"/>
    <mergeCell ref="B5:D5"/>
    <mergeCell ref="E5:G5"/>
    <mergeCell ref="H5:J5"/>
    <mergeCell ref="K5:M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8AE9-FA89-4356-9BF5-D4D80AAB883D}">
  <dimension ref="A1:N252"/>
  <sheetViews>
    <sheetView workbookViewId="0">
      <selection activeCell="A4" sqref="A4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297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298</v>
      </c>
      <c r="B4" s="136" t="s">
        <v>299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83" t="s">
        <v>300</v>
      </c>
    </row>
    <row r="5" spans="1:14" ht="15.75" thickBot="1" x14ac:dyDescent="0.3">
      <c r="A5" s="11"/>
      <c r="B5" s="133">
        <v>2035</v>
      </c>
      <c r="C5" s="134"/>
      <c r="D5" s="135"/>
      <c r="E5" s="133">
        <v>2036</v>
      </c>
      <c r="F5" s="134"/>
      <c r="G5" s="135"/>
      <c r="H5" s="133"/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289</v>
      </c>
      <c r="E6" s="13" t="s">
        <v>97</v>
      </c>
      <c r="F6" s="13" t="s">
        <v>98</v>
      </c>
      <c r="G6" s="13" t="s">
        <v>302</v>
      </c>
      <c r="H6" s="65" t="s">
        <v>97</v>
      </c>
      <c r="I6" s="13" t="s">
        <v>98</v>
      </c>
      <c r="J6" s="64" t="s">
        <v>290</v>
      </c>
      <c r="K6" s="13" t="s">
        <v>97</v>
      </c>
      <c r="L6" s="13" t="s">
        <v>98</v>
      </c>
      <c r="M6" s="64" t="s">
        <v>239</v>
      </c>
      <c r="N6" s="84" t="s">
        <v>301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 t="shared" ref="N8:N19" si="0"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1">C9*B9</f>
        <v>0</v>
      </c>
      <c r="E9" s="18">
        <v>0</v>
      </c>
      <c r="F9" s="20">
        <v>0</v>
      </c>
      <c r="G9" s="20">
        <f t="shared" ref="G9:G19" si="2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3">L9*K9</f>
        <v>0</v>
      </c>
      <c r="N9" s="82">
        <f t="shared" si="0"/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1"/>
        <v>0</v>
      </c>
      <c r="E10" s="18">
        <v>0</v>
      </c>
      <c r="F10" s="20">
        <v>0</v>
      </c>
      <c r="G10" s="20">
        <f t="shared" si="2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3"/>
        <v>0</v>
      </c>
      <c r="N10" s="82">
        <f t="shared" si="0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1"/>
        <v>0</v>
      </c>
      <c r="E11" s="18">
        <v>0</v>
      </c>
      <c r="F11" s="20">
        <v>0</v>
      </c>
      <c r="G11" s="20">
        <f t="shared" si="2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3"/>
        <v>0</v>
      </c>
      <c r="N11" s="82">
        <f t="shared" si="0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1"/>
        <v>0</v>
      </c>
      <c r="E12" s="18">
        <v>0</v>
      </c>
      <c r="F12" s="20">
        <v>0</v>
      </c>
      <c r="G12" s="20">
        <f t="shared" si="2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3"/>
        <v>0</v>
      </c>
      <c r="N12" s="82">
        <f t="shared" si="0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1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0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1"/>
        <v>0</v>
      </c>
      <c r="E14" s="18">
        <v>0</v>
      </c>
      <c r="F14" s="20">
        <v>0</v>
      </c>
      <c r="G14" s="20">
        <f t="shared" si="2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0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1"/>
        <v>0</v>
      </c>
      <c r="E15" s="18">
        <v>0</v>
      </c>
      <c r="F15" s="20">
        <v>0</v>
      </c>
      <c r="G15" s="20">
        <f t="shared" si="2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0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1"/>
        <v>0</v>
      </c>
      <c r="E16" s="18">
        <v>0</v>
      </c>
      <c r="F16" s="20">
        <v>0</v>
      </c>
      <c r="G16" s="20">
        <f t="shared" si="2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0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1"/>
        <v>0</v>
      </c>
      <c r="E17" s="18">
        <v>0</v>
      </c>
      <c r="F17" s="20">
        <v>0</v>
      </c>
      <c r="G17" s="20">
        <f t="shared" si="2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0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1"/>
        <v>0</v>
      </c>
      <c r="E18" s="18">
        <v>0</v>
      </c>
      <c r="F18" s="26">
        <v>0</v>
      </c>
      <c r="G18" s="20">
        <f t="shared" si="2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0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1"/>
        <v>0</v>
      </c>
      <c r="E19" s="18">
        <v>0</v>
      </c>
      <c r="F19" s="20">
        <v>0</v>
      </c>
      <c r="G19" s="26">
        <f t="shared" si="2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0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6">B23*C23</f>
        <v>0</v>
      </c>
      <c r="E23" s="26">
        <v>0</v>
      </c>
      <c r="F23" s="88">
        <v>0</v>
      </c>
      <c r="G23" s="26">
        <f t="shared" ref="G23:G24" si="7">E23*F23</f>
        <v>0</v>
      </c>
      <c r="H23" s="26">
        <v>0</v>
      </c>
      <c r="I23" s="88">
        <v>0</v>
      </c>
      <c r="J23" s="26">
        <f t="shared" ref="J23:J24" si="8">H23*I23</f>
        <v>0</v>
      </c>
      <c r="K23" s="26">
        <v>0</v>
      </c>
      <c r="L23" s="88">
        <v>0</v>
      </c>
      <c r="M23" s="26">
        <f t="shared" ref="M23:M24" si="9">K23*L23</f>
        <v>0</v>
      </c>
      <c r="N23" s="82">
        <f>M23+J23+G23+D23</f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6"/>
        <v>0</v>
      </c>
      <c r="E24" s="26">
        <v>0</v>
      </c>
      <c r="F24" s="88">
        <v>0</v>
      </c>
      <c r="G24" s="26">
        <f t="shared" si="7"/>
        <v>0</v>
      </c>
      <c r="H24" s="26">
        <v>0</v>
      </c>
      <c r="I24" s="88">
        <v>0</v>
      </c>
      <c r="J24" s="26">
        <f t="shared" si="8"/>
        <v>0</v>
      </c>
      <c r="K24" s="26">
        <v>0</v>
      </c>
      <c r="L24" s="88">
        <v>0</v>
      </c>
      <c r="M24" s="26">
        <f t="shared" si="9"/>
        <v>0</v>
      </c>
      <c r="N24" s="82">
        <f>M24+J24+G24+D24</f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>M30+J30+G30+D30</f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>M32+J32+G32+D32</f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0">B40*C40</f>
        <v>0</v>
      </c>
      <c r="E40" s="26">
        <v>0</v>
      </c>
      <c r="F40" s="88">
        <v>0</v>
      </c>
      <c r="G40" s="26">
        <f t="shared" ref="G40:G42" si="11">E40*F40</f>
        <v>0</v>
      </c>
      <c r="H40" s="26">
        <v>0</v>
      </c>
      <c r="I40" s="88">
        <v>0</v>
      </c>
      <c r="J40" s="26">
        <f t="shared" ref="J40:J42" si="12">H40*I40</f>
        <v>0</v>
      </c>
      <c r="K40" s="26">
        <v>0</v>
      </c>
      <c r="L40" s="88">
        <v>0</v>
      </c>
      <c r="M40" s="26">
        <f t="shared" ref="M40:M42" si="13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0"/>
        <v>0</v>
      </c>
      <c r="E41" s="26">
        <v>0</v>
      </c>
      <c r="F41" s="88">
        <v>0</v>
      </c>
      <c r="G41" s="26">
        <f t="shared" si="11"/>
        <v>0</v>
      </c>
      <c r="H41" s="26">
        <v>0</v>
      </c>
      <c r="I41" s="88">
        <v>0</v>
      </c>
      <c r="J41" s="26">
        <f t="shared" si="12"/>
        <v>0</v>
      </c>
      <c r="K41" s="26">
        <v>0</v>
      </c>
      <c r="L41" s="88">
        <v>0</v>
      </c>
      <c r="M41" s="26">
        <f t="shared" si="13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0"/>
        <v>0</v>
      </c>
      <c r="E42" s="26">
        <v>0</v>
      </c>
      <c r="F42" s="88">
        <v>0</v>
      </c>
      <c r="G42" s="26">
        <f t="shared" si="11"/>
        <v>0</v>
      </c>
      <c r="H42" s="26">
        <v>0</v>
      </c>
      <c r="I42" s="88">
        <v>0</v>
      </c>
      <c r="J42" s="26">
        <f t="shared" si="12"/>
        <v>0</v>
      </c>
      <c r="K42" s="26">
        <v>0</v>
      </c>
      <c r="L42" s="88">
        <v>0</v>
      </c>
      <c r="M42" s="26">
        <f t="shared" si="13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303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304</v>
      </c>
    </row>
    <row r="60" spans="1:14" x14ac:dyDescent="0.25">
      <c r="B60" s="37"/>
      <c r="C60" s="37"/>
      <c r="D60" s="37"/>
      <c r="E60" s="37"/>
      <c r="F60" s="38"/>
      <c r="G60" s="38"/>
      <c r="H60" s="37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8"/>
      <c r="G62" s="38"/>
      <c r="I62" s="38"/>
      <c r="J62" s="38"/>
      <c r="K62" s="38"/>
      <c r="L62" s="38"/>
      <c r="M62" s="38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F68" s="39"/>
      <c r="G68" s="39"/>
      <c r="I68" s="39"/>
      <c r="J68" s="39"/>
      <c r="K68" s="39"/>
      <c r="L68" s="39"/>
      <c r="M68" s="39"/>
    </row>
    <row r="69" spans="2:13" x14ac:dyDescent="0.25">
      <c r="B69" s="40"/>
      <c r="C69" s="40"/>
      <c r="D69" s="40"/>
      <c r="E69" s="40"/>
      <c r="F69" s="39"/>
      <c r="G69" s="39"/>
      <c r="H69" s="40"/>
      <c r="I69" s="39"/>
      <c r="J69" s="39"/>
      <c r="K69" s="39"/>
      <c r="L69" s="39"/>
      <c r="M69" s="39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F71" s="38"/>
      <c r="G71" s="38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B74" s="37"/>
      <c r="C74" s="37"/>
      <c r="D74" s="37"/>
      <c r="E74" s="37"/>
      <c r="F74" s="38"/>
      <c r="G74" s="38"/>
      <c r="H74" s="37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8"/>
      <c r="G78" s="38"/>
      <c r="I78" s="38"/>
      <c r="J78" s="38"/>
      <c r="K78" s="38"/>
      <c r="L78" s="38"/>
      <c r="M78" s="38"/>
    </row>
    <row r="79" spans="2:13" x14ac:dyDescent="0.25">
      <c r="F79" s="39"/>
      <c r="G79" s="39"/>
      <c r="I79" s="39"/>
      <c r="J79" s="39"/>
      <c r="K79" s="39"/>
      <c r="L79" s="39"/>
      <c r="M79" s="39"/>
    </row>
    <row r="80" spans="2:13" x14ac:dyDescent="0.25">
      <c r="F80" s="38"/>
      <c r="G80" s="38"/>
      <c r="I80" s="38"/>
      <c r="J80" s="38"/>
      <c r="K80" s="38"/>
      <c r="L80" s="38"/>
      <c r="M80" s="38"/>
    </row>
    <row r="84" spans="2:13" x14ac:dyDescent="0.25">
      <c r="B84" s="37"/>
      <c r="C84" s="37"/>
      <c r="D84" s="37"/>
      <c r="E84" s="37"/>
      <c r="F84" s="41"/>
      <c r="G84" s="41"/>
      <c r="H84" s="37"/>
      <c r="I84" s="41"/>
      <c r="J84" s="41"/>
      <c r="K84" s="41"/>
      <c r="L84" s="41"/>
      <c r="M84" s="41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F90" s="29"/>
      <c r="G90" s="29"/>
      <c r="H90" s="37"/>
      <c r="I90" s="29"/>
      <c r="J90" s="29"/>
      <c r="K90" s="29"/>
      <c r="L90" s="29"/>
      <c r="M90" s="29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37"/>
      <c r="C92" s="37"/>
      <c r="D92" s="37"/>
      <c r="E92" s="37"/>
      <c r="H92" s="37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42"/>
      <c r="C95" s="42"/>
      <c r="D95" s="42"/>
      <c r="E95" s="42"/>
      <c r="H95" s="42"/>
    </row>
    <row r="96" spans="2:13" x14ac:dyDescent="0.25">
      <c r="B96" s="37"/>
      <c r="C96" s="37"/>
      <c r="D96" s="37"/>
      <c r="E96" s="37"/>
      <c r="H96" s="37"/>
    </row>
    <row r="97" spans="1:13" x14ac:dyDescent="0.25">
      <c r="B97" s="37"/>
      <c r="C97" s="37"/>
      <c r="D97" s="37"/>
      <c r="E97" s="37"/>
      <c r="F97" s="41"/>
      <c r="G97" s="41"/>
      <c r="H97" s="37"/>
      <c r="I97" s="41"/>
      <c r="J97" s="41"/>
      <c r="K97" s="41"/>
      <c r="L97" s="41"/>
      <c r="M97" s="41"/>
    </row>
    <row r="99" spans="1:13" x14ac:dyDescent="0.25">
      <c r="B99" s="43"/>
      <c r="C99" s="43"/>
      <c r="D99" s="43"/>
      <c r="E99" s="43"/>
      <c r="H99" s="43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11" spans="1:13" x14ac:dyDescent="0.25">
      <c r="B111" s="37"/>
      <c r="C111" s="37"/>
      <c r="D111" s="37"/>
      <c r="E111" s="37"/>
      <c r="F111" s="38"/>
      <c r="G111" s="38"/>
      <c r="H111" s="37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8"/>
      <c r="G113" s="38"/>
      <c r="I113" s="38"/>
      <c r="J113" s="38"/>
      <c r="K113" s="38"/>
      <c r="L113" s="38"/>
      <c r="M113" s="38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F119" s="39"/>
      <c r="G119" s="39"/>
      <c r="I119" s="39"/>
      <c r="J119" s="39"/>
      <c r="K119" s="39"/>
      <c r="L119" s="39"/>
      <c r="M119" s="39"/>
    </row>
    <row r="120" spans="2:13" x14ac:dyDescent="0.25">
      <c r="B120" s="40"/>
      <c r="C120" s="40"/>
      <c r="D120" s="40"/>
      <c r="E120" s="40"/>
      <c r="F120" s="39"/>
      <c r="G120" s="39"/>
      <c r="H120" s="40"/>
      <c r="I120" s="39"/>
      <c r="J120" s="39"/>
      <c r="K120" s="39"/>
      <c r="L120" s="39"/>
      <c r="M120" s="39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F122" s="38"/>
      <c r="G122" s="38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B125" s="37"/>
      <c r="C125" s="37"/>
      <c r="D125" s="37"/>
      <c r="E125" s="37"/>
      <c r="F125" s="38"/>
      <c r="G125" s="38"/>
      <c r="H125" s="37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8"/>
      <c r="G129" s="38"/>
      <c r="I129" s="38"/>
      <c r="J129" s="38"/>
      <c r="K129" s="38"/>
      <c r="L129" s="38"/>
      <c r="M129" s="38"/>
    </row>
    <row r="130" spans="2:13" x14ac:dyDescent="0.25">
      <c r="F130" s="39"/>
      <c r="G130" s="39"/>
      <c r="I130" s="39"/>
      <c r="J130" s="39"/>
      <c r="K130" s="39"/>
      <c r="L130" s="39"/>
      <c r="M130" s="39"/>
    </row>
    <row r="131" spans="2:13" x14ac:dyDescent="0.25">
      <c r="F131" s="38"/>
      <c r="G131" s="38"/>
      <c r="I131" s="38"/>
      <c r="J131" s="38"/>
      <c r="K131" s="38"/>
      <c r="L131" s="38"/>
      <c r="M131" s="38"/>
    </row>
    <row r="135" spans="2:13" x14ac:dyDescent="0.25">
      <c r="B135" s="37"/>
      <c r="C135" s="37"/>
      <c r="D135" s="37"/>
      <c r="E135" s="37"/>
      <c r="F135" s="41"/>
      <c r="G135" s="41"/>
      <c r="H135" s="37"/>
      <c r="I135" s="41"/>
      <c r="J135" s="41"/>
      <c r="K135" s="41"/>
      <c r="L135" s="41"/>
      <c r="M135" s="41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F141" s="29"/>
      <c r="G141" s="29"/>
      <c r="H141" s="37"/>
      <c r="I141" s="29"/>
      <c r="J141" s="29"/>
      <c r="K141" s="29"/>
      <c r="L141" s="29"/>
      <c r="M141" s="29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37"/>
      <c r="C143" s="37"/>
      <c r="D143" s="37"/>
      <c r="E143" s="37"/>
      <c r="H143" s="37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42"/>
      <c r="C146" s="42"/>
      <c r="D146" s="42"/>
      <c r="E146" s="42"/>
      <c r="H146" s="42"/>
    </row>
    <row r="147" spans="1:13" x14ac:dyDescent="0.25">
      <c r="B147" s="37"/>
      <c r="C147" s="37"/>
      <c r="D147" s="37"/>
      <c r="E147" s="37"/>
      <c r="H147" s="37"/>
    </row>
    <row r="148" spans="1:13" x14ac:dyDescent="0.25">
      <c r="B148" s="37"/>
      <c r="C148" s="37"/>
      <c r="D148" s="37"/>
      <c r="E148" s="37"/>
      <c r="F148" s="41"/>
      <c r="G148" s="41"/>
      <c r="H148" s="37"/>
      <c r="I148" s="41"/>
      <c r="J148" s="41"/>
      <c r="K148" s="41"/>
      <c r="L148" s="41"/>
      <c r="M148" s="41"/>
    </row>
    <row r="150" spans="1:13" x14ac:dyDescent="0.25">
      <c r="B150" s="43"/>
      <c r="C150" s="43"/>
      <c r="D150" s="43"/>
      <c r="E150" s="43"/>
      <c r="H150" s="43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</row>
    <row r="162" spans="2:13" x14ac:dyDescent="0.25">
      <c r="B162" s="37"/>
      <c r="C162" s="37"/>
      <c r="D162" s="37"/>
      <c r="E162" s="37"/>
      <c r="F162" s="38"/>
      <c r="G162" s="38"/>
      <c r="H162" s="37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8"/>
      <c r="G164" s="38"/>
      <c r="I164" s="38"/>
      <c r="J164" s="38"/>
      <c r="K164" s="38"/>
      <c r="L164" s="38"/>
      <c r="M164" s="38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F170" s="39"/>
      <c r="G170" s="39"/>
      <c r="I170" s="39"/>
      <c r="J170" s="39"/>
      <c r="K170" s="39"/>
      <c r="L170" s="39"/>
      <c r="M170" s="39"/>
    </row>
    <row r="171" spans="2:13" x14ac:dyDescent="0.25">
      <c r="B171" s="40"/>
      <c r="C171" s="40"/>
      <c r="D171" s="40"/>
      <c r="E171" s="40"/>
      <c r="F171" s="39"/>
      <c r="G171" s="39"/>
      <c r="H171" s="40"/>
      <c r="I171" s="39"/>
      <c r="J171" s="39"/>
      <c r="K171" s="39"/>
      <c r="L171" s="39"/>
      <c r="M171" s="39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F173" s="38"/>
      <c r="G173" s="38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B176" s="37"/>
      <c r="C176" s="37"/>
      <c r="D176" s="37"/>
      <c r="E176" s="37"/>
      <c r="F176" s="38"/>
      <c r="G176" s="38"/>
      <c r="H176" s="37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8"/>
      <c r="G180" s="38"/>
      <c r="I180" s="38"/>
      <c r="J180" s="38"/>
      <c r="K180" s="38"/>
      <c r="L180" s="38"/>
      <c r="M180" s="38"/>
    </row>
    <row r="181" spans="2:13" x14ac:dyDescent="0.25">
      <c r="F181" s="39"/>
      <c r="G181" s="39"/>
      <c r="I181" s="39"/>
      <c r="J181" s="39"/>
      <c r="K181" s="39"/>
      <c r="L181" s="39"/>
      <c r="M181" s="39"/>
    </row>
    <row r="182" spans="2:13" x14ac:dyDescent="0.25">
      <c r="F182" s="38"/>
      <c r="G182" s="38"/>
      <c r="I182" s="38"/>
      <c r="J182" s="38"/>
      <c r="K182" s="38"/>
      <c r="L182" s="38"/>
      <c r="M182" s="38"/>
    </row>
    <row r="186" spans="2:13" x14ac:dyDescent="0.25">
      <c r="B186" s="37"/>
      <c r="C186" s="37"/>
      <c r="D186" s="37"/>
      <c r="E186" s="37"/>
      <c r="F186" s="41"/>
      <c r="G186" s="41"/>
      <c r="H186" s="37"/>
      <c r="I186" s="41"/>
      <c r="J186" s="41"/>
      <c r="K186" s="41"/>
      <c r="L186" s="41"/>
      <c r="M186" s="41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F192" s="29"/>
      <c r="G192" s="29"/>
      <c r="H192" s="37"/>
      <c r="I192" s="29"/>
      <c r="J192" s="29"/>
      <c r="K192" s="29"/>
      <c r="L192" s="29"/>
      <c r="M192" s="29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37"/>
      <c r="C194" s="37"/>
      <c r="D194" s="37"/>
      <c r="E194" s="37"/>
      <c r="H194" s="37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42"/>
      <c r="C197" s="42"/>
      <c r="D197" s="42"/>
      <c r="E197" s="42"/>
      <c r="H197" s="42"/>
    </row>
    <row r="198" spans="1:13" x14ac:dyDescent="0.25">
      <c r="B198" s="37"/>
      <c r="C198" s="37"/>
      <c r="D198" s="37"/>
      <c r="E198" s="37"/>
      <c r="H198" s="37"/>
    </row>
    <row r="199" spans="1:13" x14ac:dyDescent="0.25">
      <c r="B199" s="37"/>
      <c r="C199" s="37"/>
      <c r="D199" s="37"/>
      <c r="E199" s="37"/>
      <c r="F199" s="41"/>
      <c r="G199" s="41"/>
      <c r="H199" s="37"/>
      <c r="I199" s="41"/>
      <c r="J199" s="41"/>
      <c r="K199" s="41"/>
      <c r="L199" s="41"/>
      <c r="M199" s="41"/>
    </row>
    <row r="201" spans="1:13" x14ac:dyDescent="0.25">
      <c r="B201" s="43"/>
      <c r="C201" s="43"/>
      <c r="D201" s="43"/>
      <c r="E201" s="43"/>
      <c r="H201" s="43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</row>
    <row r="213" spans="2:13" x14ac:dyDescent="0.25">
      <c r="B213" s="37"/>
      <c r="C213" s="37"/>
      <c r="D213" s="37"/>
      <c r="E213" s="37"/>
      <c r="F213" s="38"/>
      <c r="G213" s="38"/>
      <c r="H213" s="37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F215" s="38"/>
      <c r="G215" s="38"/>
      <c r="I215" s="38"/>
      <c r="J215" s="38"/>
      <c r="K215" s="38"/>
      <c r="L215" s="38"/>
      <c r="M215" s="38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x14ac:dyDescent="0.25">
      <c r="B221" s="42"/>
      <c r="C221" s="42"/>
      <c r="D221" s="42"/>
      <c r="E221" s="42"/>
      <c r="F221" s="39"/>
      <c r="G221" s="39"/>
      <c r="H221" s="42"/>
      <c r="I221" s="39"/>
      <c r="J221" s="39"/>
      <c r="K221" s="39"/>
      <c r="L221" s="39"/>
      <c r="M221" s="39"/>
    </row>
    <row r="222" spans="2:13" ht="16.5" x14ac:dyDescent="0.35">
      <c r="B222" s="45"/>
      <c r="C222" s="45"/>
      <c r="D222" s="45"/>
      <c r="E222" s="45"/>
      <c r="F222" s="39"/>
      <c r="G222" s="39"/>
      <c r="H222" s="45"/>
      <c r="I222" s="39"/>
      <c r="J222" s="39"/>
      <c r="K222" s="39"/>
      <c r="L222" s="39"/>
      <c r="M222" s="39"/>
    </row>
    <row r="223" spans="2:13" x14ac:dyDescent="0.25">
      <c r="B223" s="42"/>
      <c r="C223" s="42"/>
      <c r="D223" s="42"/>
      <c r="E223" s="42"/>
      <c r="F223" s="38"/>
      <c r="G223" s="38"/>
      <c r="H223" s="42"/>
      <c r="I223" s="38"/>
      <c r="J223" s="38"/>
      <c r="K223" s="38"/>
      <c r="L223" s="38"/>
      <c r="M223" s="38"/>
    </row>
    <row r="224" spans="2:13" x14ac:dyDescent="0.25">
      <c r="F224" s="38"/>
      <c r="G224" s="38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B227" s="36"/>
      <c r="C227" s="36"/>
      <c r="D227" s="36"/>
      <c r="E227" s="36"/>
      <c r="F227" s="38"/>
      <c r="G227" s="38"/>
      <c r="H227" s="36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8"/>
      <c r="G231" s="38"/>
      <c r="I231" s="38"/>
      <c r="J231" s="38"/>
      <c r="K231" s="38"/>
      <c r="L231" s="38"/>
      <c r="M231" s="38"/>
    </row>
    <row r="232" spans="2:13" x14ac:dyDescent="0.25">
      <c r="F232" s="39"/>
      <c r="G232" s="39"/>
      <c r="I232" s="39"/>
      <c r="J232" s="39"/>
      <c r="K232" s="39"/>
      <c r="L232" s="39"/>
      <c r="M232" s="39"/>
    </row>
    <row r="233" spans="2:13" x14ac:dyDescent="0.25">
      <c r="F233" s="38"/>
      <c r="G233" s="38"/>
      <c r="I233" s="38"/>
      <c r="J233" s="38"/>
      <c r="K233" s="38"/>
      <c r="L233" s="38"/>
      <c r="M233" s="38"/>
    </row>
    <row r="237" spans="2:13" x14ac:dyDescent="0.25">
      <c r="B237" s="36"/>
      <c r="C237" s="36"/>
      <c r="D237" s="36"/>
      <c r="E237" s="36"/>
      <c r="F237" s="41"/>
      <c r="G237" s="41"/>
      <c r="H237" s="36"/>
      <c r="I237" s="41"/>
      <c r="J237" s="41"/>
      <c r="K237" s="41"/>
      <c r="L237" s="41"/>
      <c r="M237" s="41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H241" s="36"/>
    </row>
    <row r="242" spans="2:13" x14ac:dyDescent="0.25">
      <c r="B242" s="36"/>
      <c r="C242" s="36"/>
      <c r="D242" s="36"/>
      <c r="E242" s="36"/>
      <c r="F242" s="29"/>
      <c r="G242" s="29"/>
      <c r="H242" s="36"/>
      <c r="I242" s="29"/>
      <c r="J242" s="29"/>
      <c r="K242" s="29"/>
      <c r="L242" s="29"/>
      <c r="M242" s="29"/>
    </row>
    <row r="243" spans="2:13" x14ac:dyDescent="0.25">
      <c r="F243" s="29"/>
      <c r="G243" s="29"/>
      <c r="I243" s="29"/>
      <c r="J243" s="29"/>
      <c r="K243" s="29"/>
      <c r="L243" s="29"/>
      <c r="M243" s="29"/>
    </row>
    <row r="246" spans="2:13" x14ac:dyDescent="0.25">
      <c r="B246" s="42"/>
      <c r="C246" s="42"/>
      <c r="D246" s="42"/>
      <c r="E246" s="42"/>
      <c r="H246" s="42"/>
    </row>
    <row r="250" spans="2:13" x14ac:dyDescent="0.25">
      <c r="B250" s="36"/>
      <c r="C250" s="36"/>
      <c r="D250" s="36"/>
      <c r="E250" s="36"/>
      <c r="F250" s="41"/>
      <c r="G250" s="41"/>
      <c r="H250" s="36"/>
      <c r="I250" s="41"/>
      <c r="J250" s="41"/>
      <c r="K250" s="41"/>
      <c r="L250" s="41"/>
      <c r="M250" s="41"/>
    </row>
    <row r="252" spans="2:13" x14ac:dyDescent="0.25">
      <c r="B252" s="42"/>
      <c r="C252" s="42"/>
      <c r="D252" s="42"/>
      <c r="E252" s="42"/>
      <c r="H252" s="42"/>
    </row>
  </sheetData>
  <mergeCells count="9">
    <mergeCell ref="A53:E53"/>
    <mergeCell ref="A55:M55"/>
    <mergeCell ref="B4:M4"/>
    <mergeCell ref="A2:A3"/>
    <mergeCell ref="B5:D5"/>
    <mergeCell ref="E5:G5"/>
    <mergeCell ref="H5:J5"/>
    <mergeCell ref="K5:M5"/>
    <mergeCell ref="A52:E5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79807-21F5-491D-9BE1-3B6E424334FF}">
  <dimension ref="A1:N251"/>
  <sheetViews>
    <sheetView workbookViewId="0">
      <selection activeCell="A58" sqref="A58"/>
    </sheetView>
  </sheetViews>
  <sheetFormatPr defaultRowHeight="15" x14ac:dyDescent="0.25"/>
  <cols>
    <col min="1" max="1" width="123.28515625" style="9" customWidth="1"/>
    <col min="2" max="2" width="16.7109375" style="9" bestFit="1" customWidth="1"/>
    <col min="3" max="3" width="13.140625" style="9" customWidth="1"/>
    <col min="4" max="4" width="12.42578125" style="9" bestFit="1" customWidth="1"/>
    <col min="5" max="5" width="16.7109375" style="9" bestFit="1" customWidth="1"/>
    <col min="6" max="6" width="10.85546875" style="9" bestFit="1" customWidth="1"/>
    <col min="7" max="7" width="12.42578125" style="9" bestFit="1" customWidth="1"/>
    <col min="8" max="8" width="17.28515625" style="9" bestFit="1" customWidth="1"/>
    <col min="9" max="9" width="9.42578125" style="9" customWidth="1"/>
    <col min="10" max="10" width="12.42578125" style="9" bestFit="1" customWidth="1"/>
    <col min="11" max="11" width="16.7109375" style="9" bestFit="1" customWidth="1"/>
    <col min="12" max="12" width="9.42578125" style="9" customWidth="1"/>
    <col min="13" max="13" width="13" style="9" bestFit="1" customWidth="1"/>
    <col min="14" max="14" width="18.28515625" bestFit="1" customWidth="1"/>
  </cols>
  <sheetData>
    <row r="1" spans="1:14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25">
      <c r="A2" s="129" t="s">
        <v>297</v>
      </c>
      <c r="B2"/>
      <c r="C2"/>
      <c r="D2"/>
      <c r="E2"/>
      <c r="F2"/>
      <c r="G2"/>
      <c r="H2"/>
      <c r="I2"/>
      <c r="J2"/>
      <c r="K2"/>
      <c r="L2"/>
      <c r="M2"/>
    </row>
    <row r="3" spans="1:14" ht="15.75" thickBot="1" x14ac:dyDescent="0.3">
      <c r="A3" s="130"/>
    </row>
    <row r="4" spans="1:14" ht="15.75" thickBot="1" x14ac:dyDescent="0.3">
      <c r="A4" s="10" t="s">
        <v>305</v>
      </c>
      <c r="B4" s="136" t="s">
        <v>306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 s="83" t="s">
        <v>307</v>
      </c>
    </row>
    <row r="5" spans="1:14" ht="15.75" thickBot="1" x14ac:dyDescent="0.3">
      <c r="A5" s="11"/>
      <c r="B5" s="133">
        <v>2036</v>
      </c>
      <c r="C5" s="134"/>
      <c r="D5" s="135"/>
      <c r="E5" s="133">
        <v>2037</v>
      </c>
      <c r="F5" s="134"/>
      <c r="G5" s="135"/>
      <c r="H5" s="133"/>
      <c r="I5" s="134"/>
      <c r="J5" s="135"/>
      <c r="K5" s="133"/>
      <c r="L5" s="134"/>
      <c r="M5" s="135"/>
      <c r="N5" s="81"/>
    </row>
    <row r="6" spans="1:14" ht="15.75" thickBot="1" x14ac:dyDescent="0.3">
      <c r="A6" s="12" t="s">
        <v>96</v>
      </c>
      <c r="B6" s="65" t="s">
        <v>97</v>
      </c>
      <c r="C6" s="13" t="s">
        <v>98</v>
      </c>
      <c r="D6" s="64" t="s">
        <v>302</v>
      </c>
      <c r="E6" s="13" t="s">
        <v>97</v>
      </c>
      <c r="F6" s="13" t="s">
        <v>98</v>
      </c>
      <c r="G6" s="13" t="s">
        <v>309</v>
      </c>
      <c r="H6" s="65" t="s">
        <v>97</v>
      </c>
      <c r="I6" s="13" t="s">
        <v>98</v>
      </c>
      <c r="J6" s="64" t="s">
        <v>290</v>
      </c>
      <c r="K6" s="13" t="s">
        <v>97</v>
      </c>
      <c r="L6" s="13" t="s">
        <v>98</v>
      </c>
      <c r="M6" s="64" t="s">
        <v>239</v>
      </c>
      <c r="N6" s="84" t="s">
        <v>308</v>
      </c>
    </row>
    <row r="7" spans="1:14" x14ac:dyDescent="0.25">
      <c r="A7" s="14" t="s">
        <v>99</v>
      </c>
      <c r="B7" s="15" t="s">
        <v>100</v>
      </c>
      <c r="C7" s="15"/>
      <c r="D7" s="15"/>
      <c r="E7" s="15" t="s">
        <v>100</v>
      </c>
      <c r="F7" s="15"/>
      <c r="G7" s="15"/>
      <c r="H7" s="15" t="s">
        <v>100</v>
      </c>
      <c r="I7" s="15"/>
      <c r="J7" s="15"/>
      <c r="K7" s="15" t="s">
        <v>100</v>
      </c>
      <c r="L7" s="15"/>
      <c r="M7" s="15"/>
      <c r="N7" s="81"/>
    </row>
    <row r="8" spans="1:14" x14ac:dyDescent="0.25">
      <c r="A8" s="17" t="s">
        <v>139</v>
      </c>
      <c r="B8" s="18">
        <v>0</v>
      </c>
      <c r="C8" s="20">
        <v>0</v>
      </c>
      <c r="D8" s="20">
        <f>C8*B8</f>
        <v>0</v>
      </c>
      <c r="E8" s="18">
        <v>0</v>
      </c>
      <c r="F8" s="20">
        <v>0</v>
      </c>
      <c r="G8" s="20">
        <f>F8*E8</f>
        <v>0</v>
      </c>
      <c r="H8" s="18">
        <v>0</v>
      </c>
      <c r="I8" s="20">
        <v>0</v>
      </c>
      <c r="J8" s="20">
        <f>I8*H8</f>
        <v>0</v>
      </c>
      <c r="K8" s="18">
        <v>0</v>
      </c>
      <c r="L8" s="20">
        <v>0</v>
      </c>
      <c r="M8" s="20">
        <f>L8*K8</f>
        <v>0</v>
      </c>
      <c r="N8" s="82">
        <f t="shared" ref="N8:N19" si="0">M8+J8+G8+D8</f>
        <v>0</v>
      </c>
    </row>
    <row r="9" spans="1:14" x14ac:dyDescent="0.25">
      <c r="A9" s="17" t="s">
        <v>140</v>
      </c>
      <c r="B9" s="18">
        <v>0</v>
      </c>
      <c r="C9" s="20">
        <v>0</v>
      </c>
      <c r="D9" s="20">
        <f t="shared" ref="D9:D19" si="1">C9*B9</f>
        <v>0</v>
      </c>
      <c r="E9" s="18">
        <v>0</v>
      </c>
      <c r="F9" s="20">
        <v>0</v>
      </c>
      <c r="G9" s="20">
        <f t="shared" ref="G9:G19" si="2">F9*E9</f>
        <v>0</v>
      </c>
      <c r="H9" s="18">
        <v>0</v>
      </c>
      <c r="I9" s="20">
        <v>0</v>
      </c>
      <c r="J9" s="20">
        <f>I9*H9</f>
        <v>0</v>
      </c>
      <c r="K9" s="18">
        <v>0</v>
      </c>
      <c r="L9" s="20">
        <v>0</v>
      </c>
      <c r="M9" s="20">
        <f t="shared" ref="M9:M12" si="3">L9*K9</f>
        <v>0</v>
      </c>
      <c r="N9" s="82">
        <f t="shared" si="0"/>
        <v>0</v>
      </c>
    </row>
    <row r="10" spans="1:14" x14ac:dyDescent="0.25">
      <c r="A10" s="17" t="s">
        <v>141</v>
      </c>
      <c r="B10" s="18">
        <v>0</v>
      </c>
      <c r="C10" s="20">
        <v>0</v>
      </c>
      <c r="D10" s="20">
        <f t="shared" si="1"/>
        <v>0</v>
      </c>
      <c r="E10" s="18">
        <v>0</v>
      </c>
      <c r="F10" s="20">
        <v>0</v>
      </c>
      <c r="G10" s="20">
        <f t="shared" si="2"/>
        <v>0</v>
      </c>
      <c r="H10" s="18">
        <v>0</v>
      </c>
      <c r="I10" s="20">
        <v>0</v>
      </c>
      <c r="J10" s="20">
        <f t="shared" ref="J10:J19" si="4">I10*H10</f>
        <v>0</v>
      </c>
      <c r="K10" s="18">
        <v>0</v>
      </c>
      <c r="L10" s="20">
        <v>0</v>
      </c>
      <c r="M10" s="20">
        <f t="shared" si="3"/>
        <v>0</v>
      </c>
      <c r="N10" s="82">
        <f t="shared" si="0"/>
        <v>0</v>
      </c>
    </row>
    <row r="11" spans="1:14" x14ac:dyDescent="0.25">
      <c r="A11" s="17" t="s">
        <v>142</v>
      </c>
      <c r="B11" s="18">
        <v>0</v>
      </c>
      <c r="C11" s="20">
        <v>0</v>
      </c>
      <c r="D11" s="20">
        <f t="shared" si="1"/>
        <v>0</v>
      </c>
      <c r="E11" s="18">
        <v>0</v>
      </c>
      <c r="F11" s="20">
        <v>0</v>
      </c>
      <c r="G11" s="20">
        <f t="shared" si="2"/>
        <v>0</v>
      </c>
      <c r="H11" s="18">
        <v>0</v>
      </c>
      <c r="I11" s="20">
        <v>0</v>
      </c>
      <c r="J11" s="20">
        <f t="shared" si="4"/>
        <v>0</v>
      </c>
      <c r="K11" s="18">
        <v>0</v>
      </c>
      <c r="L11" s="20">
        <v>0</v>
      </c>
      <c r="M11" s="20">
        <f t="shared" si="3"/>
        <v>0</v>
      </c>
      <c r="N11" s="82">
        <f t="shared" si="0"/>
        <v>0</v>
      </c>
    </row>
    <row r="12" spans="1:14" x14ac:dyDescent="0.25">
      <c r="A12" s="17" t="s">
        <v>143</v>
      </c>
      <c r="B12" s="18">
        <v>0</v>
      </c>
      <c r="C12" s="20">
        <v>0</v>
      </c>
      <c r="D12" s="20">
        <f t="shared" si="1"/>
        <v>0</v>
      </c>
      <c r="E12" s="18">
        <v>0</v>
      </c>
      <c r="F12" s="20">
        <v>0</v>
      </c>
      <c r="G12" s="20">
        <f t="shared" si="2"/>
        <v>0</v>
      </c>
      <c r="H12" s="18">
        <v>0</v>
      </c>
      <c r="I12" s="20">
        <v>0</v>
      </c>
      <c r="J12" s="20">
        <f t="shared" si="4"/>
        <v>0</v>
      </c>
      <c r="K12" s="18">
        <v>0</v>
      </c>
      <c r="L12" s="20">
        <v>0</v>
      </c>
      <c r="M12" s="20">
        <f t="shared" si="3"/>
        <v>0</v>
      </c>
      <c r="N12" s="82">
        <f t="shared" si="0"/>
        <v>0</v>
      </c>
    </row>
    <row r="13" spans="1:14" x14ac:dyDescent="0.25">
      <c r="A13" s="17" t="s">
        <v>144</v>
      </c>
      <c r="B13" s="18">
        <v>0</v>
      </c>
      <c r="C13" s="20">
        <v>0</v>
      </c>
      <c r="D13" s="20">
        <f t="shared" si="1"/>
        <v>0</v>
      </c>
      <c r="E13" s="18">
        <v>0</v>
      </c>
      <c r="F13" s="20">
        <v>0</v>
      </c>
      <c r="G13" s="20">
        <f>F13*E13</f>
        <v>0</v>
      </c>
      <c r="H13" s="18">
        <v>0</v>
      </c>
      <c r="I13" s="20">
        <v>0</v>
      </c>
      <c r="J13" s="20">
        <f t="shared" si="4"/>
        <v>0</v>
      </c>
      <c r="K13" s="18">
        <v>0</v>
      </c>
      <c r="L13" s="20">
        <v>0</v>
      </c>
      <c r="M13" s="20">
        <f>L13*K13</f>
        <v>0</v>
      </c>
      <c r="N13" s="82">
        <f t="shared" si="0"/>
        <v>0</v>
      </c>
    </row>
    <row r="14" spans="1:14" x14ac:dyDescent="0.25">
      <c r="A14" s="17" t="s">
        <v>145</v>
      </c>
      <c r="B14" s="18">
        <v>0</v>
      </c>
      <c r="C14" s="20">
        <v>0</v>
      </c>
      <c r="D14" s="20">
        <f t="shared" si="1"/>
        <v>0</v>
      </c>
      <c r="E14" s="18">
        <v>0</v>
      </c>
      <c r="F14" s="20">
        <v>0</v>
      </c>
      <c r="G14" s="20">
        <f t="shared" si="2"/>
        <v>0</v>
      </c>
      <c r="H14" s="18">
        <v>0</v>
      </c>
      <c r="I14" s="20">
        <v>0</v>
      </c>
      <c r="J14" s="20">
        <f t="shared" si="4"/>
        <v>0</v>
      </c>
      <c r="K14" s="18">
        <v>0</v>
      </c>
      <c r="L14" s="20">
        <v>0</v>
      </c>
      <c r="M14" s="20">
        <f t="shared" ref="M14:M19" si="5">L14*K14</f>
        <v>0</v>
      </c>
      <c r="N14" s="82">
        <f t="shared" si="0"/>
        <v>0</v>
      </c>
    </row>
    <row r="15" spans="1:14" x14ac:dyDescent="0.25">
      <c r="A15" s="17" t="s">
        <v>146</v>
      </c>
      <c r="B15" s="18">
        <v>0</v>
      </c>
      <c r="C15" s="20">
        <v>0</v>
      </c>
      <c r="D15" s="20">
        <f t="shared" si="1"/>
        <v>0</v>
      </c>
      <c r="E15" s="18">
        <v>0</v>
      </c>
      <c r="F15" s="20">
        <v>0</v>
      </c>
      <c r="G15" s="20">
        <f t="shared" si="2"/>
        <v>0</v>
      </c>
      <c r="H15" s="18">
        <v>0</v>
      </c>
      <c r="I15" s="20">
        <v>0</v>
      </c>
      <c r="J15" s="20">
        <f t="shared" si="4"/>
        <v>0</v>
      </c>
      <c r="K15" s="18">
        <v>0</v>
      </c>
      <c r="L15" s="20">
        <v>0</v>
      </c>
      <c r="M15" s="20">
        <f t="shared" si="5"/>
        <v>0</v>
      </c>
      <c r="N15" s="82">
        <f t="shared" si="0"/>
        <v>0</v>
      </c>
    </row>
    <row r="16" spans="1:14" x14ac:dyDescent="0.25">
      <c r="A16" s="17" t="s">
        <v>147</v>
      </c>
      <c r="B16" s="18">
        <v>0</v>
      </c>
      <c r="C16" s="20">
        <v>0</v>
      </c>
      <c r="D16" s="20">
        <f t="shared" si="1"/>
        <v>0</v>
      </c>
      <c r="E16" s="18">
        <v>0</v>
      </c>
      <c r="F16" s="20">
        <v>0</v>
      </c>
      <c r="G16" s="20">
        <f t="shared" si="2"/>
        <v>0</v>
      </c>
      <c r="H16" s="18">
        <v>0</v>
      </c>
      <c r="I16" s="20">
        <v>0</v>
      </c>
      <c r="J16" s="20">
        <f t="shared" si="4"/>
        <v>0</v>
      </c>
      <c r="K16" s="18">
        <v>0</v>
      </c>
      <c r="L16" s="20">
        <v>0</v>
      </c>
      <c r="M16" s="20">
        <f t="shared" si="5"/>
        <v>0</v>
      </c>
      <c r="N16" s="82">
        <f t="shared" si="0"/>
        <v>0</v>
      </c>
    </row>
    <row r="17" spans="1:14" x14ac:dyDescent="0.25">
      <c r="A17" s="17" t="s">
        <v>148</v>
      </c>
      <c r="B17" s="18">
        <v>0</v>
      </c>
      <c r="C17" s="20">
        <v>0</v>
      </c>
      <c r="D17" s="20">
        <f t="shared" si="1"/>
        <v>0</v>
      </c>
      <c r="E17" s="18">
        <v>0</v>
      </c>
      <c r="F17" s="20">
        <v>0</v>
      </c>
      <c r="G17" s="20">
        <f t="shared" si="2"/>
        <v>0</v>
      </c>
      <c r="H17" s="18">
        <v>0</v>
      </c>
      <c r="I17" s="20">
        <v>0</v>
      </c>
      <c r="J17" s="20">
        <f t="shared" si="4"/>
        <v>0</v>
      </c>
      <c r="K17" s="18">
        <v>0</v>
      </c>
      <c r="L17" s="20">
        <v>0</v>
      </c>
      <c r="M17" s="20">
        <f t="shared" si="5"/>
        <v>0</v>
      </c>
      <c r="N17" s="82">
        <f t="shared" si="0"/>
        <v>0</v>
      </c>
    </row>
    <row r="18" spans="1:14" x14ac:dyDescent="0.25">
      <c r="A18" s="17" t="s">
        <v>149</v>
      </c>
      <c r="B18" s="18">
        <v>0</v>
      </c>
      <c r="C18" s="26">
        <v>0</v>
      </c>
      <c r="D18" s="20">
        <f t="shared" si="1"/>
        <v>0</v>
      </c>
      <c r="E18" s="18">
        <v>0</v>
      </c>
      <c r="F18" s="26">
        <v>0</v>
      </c>
      <c r="G18" s="20">
        <f t="shared" si="2"/>
        <v>0</v>
      </c>
      <c r="H18" s="18">
        <v>0</v>
      </c>
      <c r="I18" s="26">
        <v>0</v>
      </c>
      <c r="J18" s="20">
        <f t="shared" si="4"/>
        <v>0</v>
      </c>
      <c r="K18" s="18">
        <v>0</v>
      </c>
      <c r="L18" s="26">
        <v>0</v>
      </c>
      <c r="M18" s="20">
        <f t="shared" si="5"/>
        <v>0</v>
      </c>
      <c r="N18" s="82">
        <f t="shared" si="0"/>
        <v>0</v>
      </c>
    </row>
    <row r="19" spans="1:14" ht="15.75" thickBot="1" x14ac:dyDescent="0.3">
      <c r="A19" s="17" t="s">
        <v>150</v>
      </c>
      <c r="B19" s="18">
        <v>0</v>
      </c>
      <c r="C19" s="20">
        <v>0</v>
      </c>
      <c r="D19" s="26">
        <f t="shared" si="1"/>
        <v>0</v>
      </c>
      <c r="E19" s="18">
        <v>0</v>
      </c>
      <c r="F19" s="20">
        <v>0</v>
      </c>
      <c r="G19" s="26">
        <f t="shared" si="2"/>
        <v>0</v>
      </c>
      <c r="H19" s="18">
        <v>0</v>
      </c>
      <c r="I19" s="20">
        <v>0</v>
      </c>
      <c r="J19" s="26">
        <f t="shared" si="4"/>
        <v>0</v>
      </c>
      <c r="K19" s="18">
        <v>0</v>
      </c>
      <c r="L19" s="20">
        <v>0</v>
      </c>
      <c r="M19" s="26">
        <f t="shared" si="5"/>
        <v>0</v>
      </c>
      <c r="N19" s="82">
        <f t="shared" si="0"/>
        <v>0</v>
      </c>
    </row>
    <row r="20" spans="1:14" ht="15.75" thickBot="1" x14ac:dyDescent="0.3">
      <c r="A20" s="21" t="s">
        <v>101</v>
      </c>
      <c r="B20" s="22">
        <f>SUM(B8:B19)</f>
        <v>0</v>
      </c>
      <c r="C20" s="62"/>
      <c r="D20" s="60">
        <f>SUM(D8:D19)</f>
        <v>0</v>
      </c>
      <c r="E20" s="22">
        <f>SUM(E8:E19)</f>
        <v>0</v>
      </c>
      <c r="F20" s="22"/>
      <c r="G20" s="60">
        <f>SUM(G8:G19)</f>
        <v>0</v>
      </c>
      <c r="H20" s="22">
        <f>SUM(H8:H19)</f>
        <v>0</v>
      </c>
      <c r="I20" s="62"/>
      <c r="J20" s="60">
        <f>SUM(J8:J19)</f>
        <v>0</v>
      </c>
      <c r="K20" s="22">
        <f>SUM(K8:K19)</f>
        <v>0</v>
      </c>
      <c r="L20" s="22"/>
      <c r="M20" s="60">
        <f>SUM(M8:M19)</f>
        <v>0</v>
      </c>
      <c r="N20" s="23">
        <f>SUM(N8:N19)</f>
        <v>0</v>
      </c>
    </row>
    <row r="21" spans="1:14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81"/>
    </row>
    <row r="22" spans="1:14" x14ac:dyDescent="0.25">
      <c r="A22" s="14" t="s">
        <v>122</v>
      </c>
      <c r="B22" s="26">
        <v>0</v>
      </c>
      <c r="C22" s="88">
        <v>0</v>
      </c>
      <c r="D22" s="26">
        <f>B22*C22</f>
        <v>0</v>
      </c>
      <c r="E22" s="26">
        <v>0</v>
      </c>
      <c r="F22" s="88">
        <v>0</v>
      </c>
      <c r="G22" s="26">
        <f>E22*F22</f>
        <v>0</v>
      </c>
      <c r="H22" s="26">
        <v>0</v>
      </c>
      <c r="I22" s="88">
        <v>0</v>
      </c>
      <c r="J22" s="26">
        <f>H22*I22</f>
        <v>0</v>
      </c>
      <c r="K22" s="26">
        <v>0</v>
      </c>
      <c r="L22" s="88">
        <v>0</v>
      </c>
      <c r="M22" s="26">
        <f>K22*L22</f>
        <v>0</v>
      </c>
      <c r="N22" s="82">
        <f>M22+J22+G22+D22</f>
        <v>0</v>
      </c>
    </row>
    <row r="23" spans="1:14" x14ac:dyDescent="0.25">
      <c r="A23" s="17" t="s">
        <v>123</v>
      </c>
      <c r="B23" s="26">
        <v>0</v>
      </c>
      <c r="C23" s="88">
        <v>0</v>
      </c>
      <c r="D23" s="26">
        <f t="shared" ref="D23:D24" si="6">B23*C23</f>
        <v>0</v>
      </c>
      <c r="E23" s="26">
        <v>0</v>
      </c>
      <c r="F23" s="88">
        <v>0</v>
      </c>
      <c r="G23" s="26">
        <f t="shared" ref="G23:G24" si="7">E23*F23</f>
        <v>0</v>
      </c>
      <c r="H23" s="26">
        <v>0</v>
      </c>
      <c r="I23" s="88">
        <v>0</v>
      </c>
      <c r="J23" s="26">
        <f t="shared" ref="J23:J24" si="8">H23*I23</f>
        <v>0</v>
      </c>
      <c r="K23" s="26">
        <v>0</v>
      </c>
      <c r="L23" s="88">
        <v>0</v>
      </c>
      <c r="M23" s="26">
        <f t="shared" ref="M23:M24" si="9">K23*L23</f>
        <v>0</v>
      </c>
      <c r="N23" s="82">
        <f>M23+J23+G23+D23</f>
        <v>0</v>
      </c>
    </row>
    <row r="24" spans="1:14" ht="15.75" thickBot="1" x14ac:dyDescent="0.3">
      <c r="A24" s="17" t="s">
        <v>124</v>
      </c>
      <c r="B24" s="26">
        <v>0</v>
      </c>
      <c r="C24" s="88">
        <v>0</v>
      </c>
      <c r="D24" s="26">
        <f t="shared" si="6"/>
        <v>0</v>
      </c>
      <c r="E24" s="26">
        <v>0</v>
      </c>
      <c r="F24" s="88">
        <v>0</v>
      </c>
      <c r="G24" s="26">
        <f t="shared" si="7"/>
        <v>0</v>
      </c>
      <c r="H24" s="26">
        <v>0</v>
      </c>
      <c r="I24" s="88">
        <v>0</v>
      </c>
      <c r="J24" s="26">
        <f t="shared" si="8"/>
        <v>0</v>
      </c>
      <c r="K24" s="26">
        <v>0</v>
      </c>
      <c r="L24" s="88">
        <v>0</v>
      </c>
      <c r="M24" s="26">
        <f t="shared" si="9"/>
        <v>0</v>
      </c>
      <c r="N24" s="82">
        <f>M24+J24+G24+D24</f>
        <v>0</v>
      </c>
    </row>
    <row r="25" spans="1:14" ht="15.75" thickBot="1" x14ac:dyDescent="0.3">
      <c r="A25" s="21" t="s">
        <v>102</v>
      </c>
      <c r="B25" s="22"/>
      <c r="C25" s="22"/>
      <c r="D25" s="60">
        <f>SUM(D22:D24)</f>
        <v>0</v>
      </c>
      <c r="E25" s="62">
        <v>0</v>
      </c>
      <c r="F25" s="22"/>
      <c r="G25" s="60">
        <f>SUM(G22:G24)</f>
        <v>0</v>
      </c>
      <c r="H25" s="22"/>
      <c r="I25" s="22"/>
      <c r="J25" s="60">
        <f>SUM(J22:J24)</f>
        <v>0</v>
      </c>
      <c r="K25" s="62"/>
      <c r="L25" s="22"/>
      <c r="M25" s="60">
        <f>SUM(M22:M24)</f>
        <v>0</v>
      </c>
      <c r="N25" s="23">
        <f>SUM(N22:N24)</f>
        <v>0</v>
      </c>
    </row>
    <row r="26" spans="1:14" x14ac:dyDescent="0.25">
      <c r="A26" s="14"/>
      <c r="B26" s="14"/>
      <c r="C26" s="14"/>
      <c r="D26" s="61"/>
      <c r="E26" s="14"/>
      <c r="F26" s="14"/>
      <c r="G26" s="61"/>
      <c r="H26" s="14"/>
      <c r="I26" s="14"/>
      <c r="J26" s="61"/>
      <c r="K26" s="14"/>
      <c r="L26" s="14"/>
      <c r="M26" s="61"/>
      <c r="N26" s="81"/>
    </row>
    <row r="27" spans="1:14" x14ac:dyDescent="0.25">
      <c r="A27" s="14" t="s">
        <v>103</v>
      </c>
      <c r="B27" s="14"/>
      <c r="C27" s="14"/>
      <c r="D27" s="61"/>
      <c r="E27" s="14"/>
      <c r="F27" s="14"/>
      <c r="G27" s="26"/>
      <c r="H27" s="14"/>
      <c r="I27" s="14"/>
      <c r="J27" s="61"/>
      <c r="K27" s="14"/>
      <c r="L27" s="14"/>
      <c r="M27" s="26"/>
      <c r="N27" s="81"/>
    </row>
    <row r="28" spans="1:14" x14ac:dyDescent="0.25">
      <c r="A28" s="27" t="s">
        <v>136</v>
      </c>
      <c r="B28" s="14"/>
      <c r="C28" s="14"/>
      <c r="D28" s="26">
        <v>0</v>
      </c>
      <c r="E28" s="14"/>
      <c r="F28" s="14"/>
      <c r="G28" s="26">
        <v>0</v>
      </c>
      <c r="H28" s="14"/>
      <c r="I28" s="14"/>
      <c r="J28" s="26">
        <v>0</v>
      </c>
      <c r="K28" s="14"/>
      <c r="L28" s="14"/>
      <c r="M28" s="26">
        <v>0</v>
      </c>
      <c r="N28" s="82">
        <f>M28+J28+G28+D28</f>
        <v>0</v>
      </c>
    </row>
    <row r="29" spans="1:14" x14ac:dyDescent="0.25">
      <c r="A29" s="27" t="s">
        <v>137</v>
      </c>
      <c r="B29" s="14"/>
      <c r="C29" s="14"/>
      <c r="D29" s="26">
        <v>0</v>
      </c>
      <c r="E29" s="14"/>
      <c r="F29" s="14"/>
      <c r="G29" s="26">
        <v>0</v>
      </c>
      <c r="H29" s="14"/>
      <c r="I29" s="14"/>
      <c r="J29" s="26">
        <v>0</v>
      </c>
      <c r="K29" s="14"/>
      <c r="L29" s="14"/>
      <c r="M29" s="26">
        <v>0</v>
      </c>
      <c r="N29" s="82">
        <f>M29+J29+G29+D29</f>
        <v>0</v>
      </c>
    </row>
    <row r="30" spans="1:14" ht="15.75" thickBot="1" x14ac:dyDescent="0.3">
      <c r="A30" s="27" t="s">
        <v>138</v>
      </c>
      <c r="B30" s="14"/>
      <c r="C30" s="14"/>
      <c r="D30" s="26">
        <v>0</v>
      </c>
      <c r="E30" s="14"/>
      <c r="F30" s="14"/>
      <c r="G30" s="26">
        <v>0</v>
      </c>
      <c r="H30" s="14"/>
      <c r="I30" s="14"/>
      <c r="J30" s="26">
        <v>0</v>
      </c>
      <c r="K30" s="14"/>
      <c r="L30" s="14"/>
      <c r="M30" s="26">
        <v>0</v>
      </c>
      <c r="N30" s="82">
        <f>M30+J30+G30+D30</f>
        <v>0</v>
      </c>
    </row>
    <row r="31" spans="1:14" ht="15.75" thickBot="1" x14ac:dyDescent="0.3">
      <c r="A31" s="21" t="s">
        <v>104</v>
      </c>
      <c r="B31" s="22"/>
      <c r="C31" s="22"/>
      <c r="D31" s="60">
        <f>SUM(D28:D30)</f>
        <v>0</v>
      </c>
      <c r="E31" s="22"/>
      <c r="F31" s="22"/>
      <c r="G31" s="60">
        <f>SUM(G28:G30)</f>
        <v>0</v>
      </c>
      <c r="H31" s="22"/>
      <c r="I31" s="22"/>
      <c r="J31" s="60">
        <f>SUM(J28:J30)</f>
        <v>0</v>
      </c>
      <c r="K31" s="22"/>
      <c r="L31" s="22"/>
      <c r="M31" s="60">
        <f>SUM(M28:M30)</f>
        <v>0</v>
      </c>
      <c r="N31" s="23">
        <f>SUM(N28:N30)</f>
        <v>0</v>
      </c>
    </row>
    <row r="32" spans="1:14" x14ac:dyDescent="0.25">
      <c r="A32" s="17" t="s">
        <v>134</v>
      </c>
      <c r="B32" s="14"/>
      <c r="C32" s="14"/>
      <c r="D32" s="26">
        <f>D20+D25+D31</f>
        <v>0</v>
      </c>
      <c r="E32" s="14"/>
      <c r="F32" s="14"/>
      <c r="G32" s="26">
        <f>G20+G25+G31</f>
        <v>0</v>
      </c>
      <c r="H32" s="14"/>
      <c r="I32" s="14"/>
      <c r="J32" s="26">
        <f>J20+J25+J31</f>
        <v>0</v>
      </c>
      <c r="K32" s="14"/>
      <c r="L32" s="14"/>
      <c r="M32" s="26">
        <f>M20+M25+M31</f>
        <v>0</v>
      </c>
      <c r="N32" s="82">
        <f>M32+J32+G32+D32</f>
        <v>0</v>
      </c>
    </row>
    <row r="33" spans="1:14" x14ac:dyDescent="0.25">
      <c r="A33" s="14"/>
      <c r="B33" s="14"/>
      <c r="C33" s="14"/>
      <c r="D33" s="26"/>
      <c r="E33" s="14"/>
      <c r="F33" s="14"/>
      <c r="G33" s="26"/>
      <c r="H33" s="14"/>
      <c r="I33" s="14"/>
      <c r="J33" s="26"/>
      <c r="K33" s="14"/>
      <c r="L33" s="14"/>
      <c r="M33" s="26"/>
      <c r="N33" s="81"/>
    </row>
    <row r="34" spans="1:14" x14ac:dyDescent="0.25">
      <c r="A34" s="14" t="s">
        <v>105</v>
      </c>
      <c r="B34" s="26">
        <v>0</v>
      </c>
      <c r="C34" s="88">
        <v>0</v>
      </c>
      <c r="D34" s="26">
        <f>B34*C34</f>
        <v>0</v>
      </c>
      <c r="E34" s="26">
        <v>0</v>
      </c>
      <c r="F34" s="88">
        <v>0</v>
      </c>
      <c r="G34" s="26">
        <f>E34*F34</f>
        <v>0</v>
      </c>
      <c r="H34" s="26">
        <v>0</v>
      </c>
      <c r="I34" s="88">
        <v>0</v>
      </c>
      <c r="J34" s="26">
        <f>H34*I34</f>
        <v>0</v>
      </c>
      <c r="K34" s="26">
        <v>0</v>
      </c>
      <c r="L34" s="88">
        <v>0</v>
      </c>
      <c r="M34" s="26">
        <f>K34*L34</f>
        <v>0</v>
      </c>
      <c r="N34" s="82">
        <f>M34+J34+G34+D34</f>
        <v>0</v>
      </c>
    </row>
    <row r="35" spans="1:14" ht="15.75" thickBot="1" x14ac:dyDescent="0.3">
      <c r="A35" s="14"/>
      <c r="B35" s="14"/>
      <c r="C35" s="14"/>
      <c r="D35" s="26"/>
      <c r="E35" s="14"/>
      <c r="F35" s="14"/>
      <c r="G35" s="26"/>
      <c r="H35" s="14"/>
      <c r="I35" s="14"/>
      <c r="J35" s="26"/>
      <c r="K35" s="14"/>
      <c r="L35" s="14"/>
      <c r="M35" s="26"/>
      <c r="N35" s="81"/>
    </row>
    <row r="36" spans="1:14" ht="15.75" thickBot="1" x14ac:dyDescent="0.3">
      <c r="A36" s="21" t="s">
        <v>106</v>
      </c>
      <c r="B36" s="22"/>
      <c r="C36" s="22"/>
      <c r="D36" s="60">
        <f>D32+D34</f>
        <v>0</v>
      </c>
      <c r="E36" s="22"/>
      <c r="F36" s="22"/>
      <c r="G36" s="60">
        <f>G32+G34</f>
        <v>0</v>
      </c>
      <c r="H36" s="22"/>
      <c r="I36" s="22"/>
      <c r="J36" s="60">
        <f>J32+J34</f>
        <v>0</v>
      </c>
      <c r="K36" s="22"/>
      <c r="L36" s="22"/>
      <c r="M36" s="60">
        <f>M32+M34</f>
        <v>0</v>
      </c>
      <c r="N36" s="23">
        <f>N32+N34</f>
        <v>0</v>
      </c>
    </row>
    <row r="37" spans="1:14" x14ac:dyDescent="0.25">
      <c r="A37" s="14"/>
      <c r="B37" s="14"/>
      <c r="C37" s="14"/>
      <c r="D37" s="26"/>
      <c r="E37" s="14"/>
      <c r="F37" s="14"/>
      <c r="G37" s="26"/>
      <c r="H37" s="14"/>
      <c r="I37" s="14"/>
      <c r="J37" s="26"/>
      <c r="K37" s="14"/>
      <c r="L37" s="14"/>
      <c r="M37" s="26"/>
      <c r="N37" s="81"/>
    </row>
    <row r="38" spans="1:14" x14ac:dyDescent="0.25">
      <c r="A38" s="14" t="s">
        <v>107</v>
      </c>
      <c r="B38" s="14"/>
      <c r="C38" s="14"/>
      <c r="D38" s="26"/>
      <c r="E38" s="14"/>
      <c r="F38" s="14"/>
      <c r="G38" s="26"/>
      <c r="H38" s="14"/>
      <c r="I38" s="14"/>
      <c r="J38" s="26"/>
      <c r="K38" s="14"/>
      <c r="L38" s="14"/>
      <c r="M38" s="26"/>
      <c r="N38" s="81"/>
    </row>
    <row r="39" spans="1:14" x14ac:dyDescent="0.25">
      <c r="A39" s="14" t="s">
        <v>108</v>
      </c>
      <c r="B39" s="26">
        <v>0</v>
      </c>
      <c r="C39" s="88">
        <v>0</v>
      </c>
      <c r="D39" s="26">
        <f>B39*C39</f>
        <v>0</v>
      </c>
      <c r="E39" s="26">
        <v>0</v>
      </c>
      <c r="F39" s="88">
        <v>0</v>
      </c>
      <c r="G39" s="26">
        <f>E39*F39</f>
        <v>0</v>
      </c>
      <c r="H39" s="26">
        <v>0</v>
      </c>
      <c r="I39" s="88">
        <v>0</v>
      </c>
      <c r="J39" s="26">
        <f>H39*I39</f>
        <v>0</v>
      </c>
      <c r="K39" s="26">
        <v>0</v>
      </c>
      <c r="L39" s="88">
        <v>0</v>
      </c>
      <c r="M39" s="26">
        <f>K39*L39</f>
        <v>0</v>
      </c>
      <c r="N39" s="82">
        <f>M39+J39+G39+D39</f>
        <v>0</v>
      </c>
    </row>
    <row r="40" spans="1:14" x14ac:dyDescent="0.25">
      <c r="A40" s="14" t="s">
        <v>109</v>
      </c>
      <c r="B40" s="26">
        <v>0</v>
      </c>
      <c r="C40" s="88">
        <v>0</v>
      </c>
      <c r="D40" s="26">
        <f t="shared" ref="D40:D42" si="10">B40*C40</f>
        <v>0</v>
      </c>
      <c r="E40" s="26">
        <v>0</v>
      </c>
      <c r="F40" s="88">
        <v>0</v>
      </c>
      <c r="G40" s="26">
        <f t="shared" ref="G40:G42" si="11">E40*F40</f>
        <v>0</v>
      </c>
      <c r="H40" s="26">
        <v>0</v>
      </c>
      <c r="I40" s="88">
        <v>0</v>
      </c>
      <c r="J40" s="26">
        <f t="shared" ref="J40:J42" si="12">H40*I40</f>
        <v>0</v>
      </c>
      <c r="K40" s="26">
        <v>0</v>
      </c>
      <c r="L40" s="88">
        <v>0</v>
      </c>
      <c r="M40" s="26">
        <f t="shared" ref="M40:M42" si="13">K40*L40</f>
        <v>0</v>
      </c>
      <c r="N40" s="82">
        <f>M40+J40+G40+D40</f>
        <v>0</v>
      </c>
    </row>
    <row r="41" spans="1:14" x14ac:dyDescent="0.25">
      <c r="A41" s="14" t="s">
        <v>110</v>
      </c>
      <c r="B41" s="26">
        <v>0</v>
      </c>
      <c r="C41" s="88">
        <v>0</v>
      </c>
      <c r="D41" s="26">
        <f t="shared" si="10"/>
        <v>0</v>
      </c>
      <c r="E41" s="26">
        <v>0</v>
      </c>
      <c r="F41" s="88">
        <v>0</v>
      </c>
      <c r="G41" s="26">
        <f t="shared" si="11"/>
        <v>0</v>
      </c>
      <c r="H41" s="26">
        <v>0</v>
      </c>
      <c r="I41" s="88">
        <v>0</v>
      </c>
      <c r="J41" s="26">
        <f t="shared" si="12"/>
        <v>0</v>
      </c>
      <c r="K41" s="26">
        <v>0</v>
      </c>
      <c r="L41" s="88">
        <v>0</v>
      </c>
      <c r="M41" s="26">
        <f t="shared" si="13"/>
        <v>0</v>
      </c>
      <c r="N41" s="82">
        <f>M41+J41+G41+D41</f>
        <v>0</v>
      </c>
    </row>
    <row r="42" spans="1:14" ht="15.75" thickBot="1" x14ac:dyDescent="0.3">
      <c r="A42" s="14" t="s">
        <v>111</v>
      </c>
      <c r="B42" s="26">
        <v>0</v>
      </c>
      <c r="C42" s="88">
        <v>0</v>
      </c>
      <c r="D42" s="26">
        <f t="shared" si="10"/>
        <v>0</v>
      </c>
      <c r="E42" s="26">
        <v>0</v>
      </c>
      <c r="F42" s="88">
        <v>0</v>
      </c>
      <c r="G42" s="26">
        <f t="shared" si="11"/>
        <v>0</v>
      </c>
      <c r="H42" s="26">
        <v>0</v>
      </c>
      <c r="I42" s="88">
        <v>0</v>
      </c>
      <c r="J42" s="26">
        <f t="shared" si="12"/>
        <v>0</v>
      </c>
      <c r="K42" s="26">
        <v>0</v>
      </c>
      <c r="L42" s="88">
        <v>0</v>
      </c>
      <c r="M42" s="26">
        <f t="shared" si="13"/>
        <v>0</v>
      </c>
      <c r="N42" s="82">
        <f>M42+J42+G42+D42</f>
        <v>0</v>
      </c>
    </row>
    <row r="43" spans="1:14" ht="15.75" thickBot="1" x14ac:dyDescent="0.3">
      <c r="A43" s="21" t="s">
        <v>112</v>
      </c>
      <c r="B43" s="62"/>
      <c r="C43" s="22"/>
      <c r="D43" s="60">
        <f>SUM(D39:D42)</f>
        <v>0</v>
      </c>
      <c r="E43" s="62"/>
      <c r="F43" s="22"/>
      <c r="G43" s="60">
        <f>SUM(G39:G42)</f>
        <v>0</v>
      </c>
      <c r="H43" s="62"/>
      <c r="I43" s="22"/>
      <c r="J43" s="60">
        <f>SUM(J39:J42)</f>
        <v>0</v>
      </c>
      <c r="K43" s="62"/>
      <c r="L43" s="22"/>
      <c r="M43" s="60">
        <f>SUM(M39:M42)</f>
        <v>0</v>
      </c>
      <c r="N43" s="23">
        <f>SUM(N39:N42)</f>
        <v>0</v>
      </c>
    </row>
    <row r="44" spans="1:14" ht="15.75" thickBot="1" x14ac:dyDescent="0.3">
      <c r="A44" s="1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81"/>
    </row>
    <row r="45" spans="1:14" ht="15.75" thickBot="1" x14ac:dyDescent="0.3">
      <c r="A45" s="21" t="s">
        <v>113</v>
      </c>
      <c r="B45" s="62"/>
      <c r="C45" s="22"/>
      <c r="D45" s="60">
        <f>D36+D43</f>
        <v>0</v>
      </c>
      <c r="E45" s="62"/>
      <c r="F45" s="22"/>
      <c r="G45" s="60">
        <f>G36+G43</f>
        <v>0</v>
      </c>
      <c r="H45" s="62"/>
      <c r="I45" s="22"/>
      <c r="J45" s="60">
        <f>J36+J43</f>
        <v>0</v>
      </c>
      <c r="K45" s="62"/>
      <c r="L45" s="22"/>
      <c r="M45" s="60">
        <f>M36+M43</f>
        <v>0</v>
      </c>
      <c r="N45" s="23">
        <f>N36+N43</f>
        <v>0</v>
      </c>
    </row>
    <row r="46" spans="1:14" x14ac:dyDescent="0.25">
      <c r="A46" s="30"/>
      <c r="B46" s="63" t="e">
        <f>#REF!</f>
        <v>#REF!</v>
      </c>
      <c r="C46" s="31"/>
      <c r="D46" s="63"/>
      <c r="E46" s="63"/>
      <c r="F46" s="31"/>
      <c r="G46" s="63"/>
      <c r="H46" s="63" t="e">
        <f>#REF!</f>
        <v>#REF!</v>
      </c>
      <c r="I46" s="31"/>
      <c r="J46" s="63"/>
      <c r="K46" s="63"/>
      <c r="L46" s="31"/>
      <c r="M46" s="63"/>
      <c r="N46" s="81"/>
    </row>
    <row r="47" spans="1:14" x14ac:dyDescent="0.25">
      <c r="A47" s="14" t="s">
        <v>114</v>
      </c>
      <c r="B47" s="26">
        <f>D36</f>
        <v>0</v>
      </c>
      <c r="C47" s="88">
        <v>0</v>
      </c>
      <c r="D47" s="26">
        <f>B47*C47</f>
        <v>0</v>
      </c>
      <c r="E47" s="26">
        <f>G36</f>
        <v>0</v>
      </c>
      <c r="F47" s="88">
        <v>0</v>
      </c>
      <c r="G47" s="26">
        <f>E47*F47</f>
        <v>0</v>
      </c>
      <c r="H47" s="26">
        <f>J36</f>
        <v>0</v>
      </c>
      <c r="I47" s="88">
        <v>0</v>
      </c>
      <c r="J47" s="26">
        <f>H47*I47</f>
        <v>0</v>
      </c>
      <c r="K47" s="26">
        <f>M36</f>
        <v>0</v>
      </c>
      <c r="L47" s="88">
        <v>0</v>
      </c>
      <c r="M47" s="26">
        <f>K47*L47</f>
        <v>0</v>
      </c>
      <c r="N47" s="82">
        <f>M47+J47+G47+D47</f>
        <v>0</v>
      </c>
    </row>
    <row r="48" spans="1:14" x14ac:dyDescent="0.25">
      <c r="A48" s="30"/>
      <c r="B48" s="33" t="e">
        <f>#REF!</f>
        <v>#REF!</v>
      </c>
      <c r="C48" s="33"/>
      <c r="D48" s="33"/>
      <c r="E48" s="33"/>
      <c r="F48" s="33"/>
      <c r="G48" s="33"/>
      <c r="H48" s="33" t="e">
        <f>#REF!</f>
        <v>#REF!</v>
      </c>
      <c r="I48" s="33"/>
      <c r="J48" s="33"/>
      <c r="K48" s="33"/>
      <c r="L48" s="33"/>
      <c r="M48" s="33"/>
      <c r="N48" s="81"/>
    </row>
    <row r="49" spans="1:14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1"/>
    </row>
    <row r="50" spans="1:14" x14ac:dyDescent="0.25">
      <c r="A50" s="92" t="s">
        <v>115</v>
      </c>
      <c r="B50" s="93"/>
      <c r="C50" s="94"/>
      <c r="D50" s="95">
        <f>D45+D47</f>
        <v>0</v>
      </c>
      <c r="E50" s="94"/>
      <c r="F50" s="94"/>
      <c r="G50" s="95">
        <f>G45+G47</f>
        <v>0</v>
      </c>
      <c r="H50" s="93"/>
      <c r="I50" s="94"/>
      <c r="J50" s="95">
        <f>J45+J47</f>
        <v>0</v>
      </c>
      <c r="K50" s="94"/>
      <c r="L50" s="94"/>
      <c r="M50" s="95">
        <f>M45+M47</f>
        <v>0</v>
      </c>
      <c r="N50" s="96">
        <f>N45+N47</f>
        <v>0</v>
      </c>
    </row>
    <row r="51" spans="1:14" x14ac:dyDescent="0.25">
      <c r="A51" s="34" t="s">
        <v>116</v>
      </c>
    </row>
    <row r="52" spans="1:14" ht="15" customHeight="1" x14ac:dyDescent="0.25">
      <c r="A52" s="132" t="s">
        <v>117</v>
      </c>
      <c r="B52" s="131"/>
      <c r="C52" s="131"/>
      <c r="D52" s="131"/>
      <c r="E52" s="131"/>
      <c r="F52" s="50"/>
      <c r="G52" s="50"/>
      <c r="H52" s="50"/>
      <c r="I52" s="50"/>
      <c r="J52" s="50"/>
      <c r="K52" s="50"/>
      <c r="L52" s="50"/>
      <c r="M52" s="50"/>
    </row>
    <row r="53" spans="1:14" x14ac:dyDescent="0.25">
      <c r="A53" s="131" t="s">
        <v>118</v>
      </c>
      <c r="B53" s="131"/>
      <c r="C53" s="131"/>
      <c r="D53" s="131"/>
      <c r="E53" s="131"/>
      <c r="F53" s="50"/>
      <c r="G53" s="50"/>
      <c r="H53" s="50"/>
      <c r="I53" s="50"/>
      <c r="J53" s="50"/>
      <c r="K53" s="50"/>
      <c r="L53" s="50"/>
      <c r="M53" s="50"/>
    </row>
    <row r="54" spans="1:14" x14ac:dyDescent="0.25">
      <c r="A54" s="58" t="s">
        <v>310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4" x14ac:dyDescent="0.25">
      <c r="A55" s="131" t="s">
        <v>241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</row>
    <row r="56" spans="1:14" x14ac:dyDescent="0.25">
      <c r="A56" s="9" t="s">
        <v>311</v>
      </c>
    </row>
    <row r="59" spans="1:14" x14ac:dyDescent="0.25">
      <c r="B59" s="37"/>
      <c r="C59" s="37"/>
      <c r="D59" s="37"/>
      <c r="E59" s="37"/>
      <c r="F59" s="38"/>
      <c r="G59" s="38"/>
      <c r="H59" s="37"/>
      <c r="I59" s="38"/>
      <c r="J59" s="38"/>
      <c r="K59" s="38"/>
      <c r="L59" s="38"/>
      <c r="M59" s="38"/>
    </row>
    <row r="60" spans="1:14" x14ac:dyDescent="0.25">
      <c r="F60" s="38"/>
      <c r="G60" s="38"/>
      <c r="I60" s="38"/>
      <c r="J60" s="38"/>
      <c r="K60" s="38"/>
      <c r="L60" s="38"/>
      <c r="M60" s="38"/>
    </row>
    <row r="61" spans="1:14" x14ac:dyDescent="0.25">
      <c r="F61" s="38"/>
      <c r="G61" s="38"/>
      <c r="I61" s="38"/>
      <c r="J61" s="38"/>
      <c r="K61" s="38"/>
      <c r="L61" s="38"/>
      <c r="M61" s="38"/>
    </row>
    <row r="62" spans="1:14" x14ac:dyDescent="0.25">
      <c r="F62" s="39"/>
      <c r="G62" s="39"/>
      <c r="I62" s="39"/>
      <c r="J62" s="39"/>
      <c r="K62" s="39"/>
      <c r="L62" s="39"/>
      <c r="M62" s="39"/>
    </row>
    <row r="63" spans="1:14" x14ac:dyDescent="0.25">
      <c r="F63" s="39"/>
      <c r="G63" s="39"/>
      <c r="I63" s="39"/>
      <c r="J63" s="39"/>
      <c r="K63" s="39"/>
      <c r="L63" s="39"/>
      <c r="M63" s="39"/>
    </row>
    <row r="64" spans="1:14" x14ac:dyDescent="0.25">
      <c r="F64" s="39"/>
      <c r="G64" s="39"/>
      <c r="I64" s="39"/>
      <c r="J64" s="39"/>
      <c r="K64" s="39"/>
      <c r="L64" s="39"/>
      <c r="M64" s="39"/>
    </row>
    <row r="65" spans="2:13" x14ac:dyDescent="0.25">
      <c r="F65" s="39"/>
      <c r="G65" s="39"/>
      <c r="I65" s="39"/>
      <c r="J65" s="39"/>
      <c r="K65" s="39"/>
      <c r="L65" s="39"/>
      <c r="M65" s="39"/>
    </row>
    <row r="66" spans="2:13" x14ac:dyDescent="0.25">
      <c r="F66" s="39"/>
      <c r="G66" s="39"/>
      <c r="I66" s="39"/>
      <c r="J66" s="39"/>
      <c r="K66" s="39"/>
      <c r="L66" s="39"/>
      <c r="M66" s="39"/>
    </row>
    <row r="67" spans="2:13" x14ac:dyDescent="0.25">
      <c r="F67" s="39"/>
      <c r="G67" s="39"/>
      <c r="I67" s="39"/>
      <c r="J67" s="39"/>
      <c r="K67" s="39"/>
      <c r="L67" s="39"/>
      <c r="M67" s="39"/>
    </row>
    <row r="68" spans="2:13" x14ac:dyDescent="0.25">
      <c r="B68" s="40"/>
      <c r="C68" s="40"/>
      <c r="D68" s="40"/>
      <c r="E68" s="40"/>
      <c r="F68" s="39"/>
      <c r="G68" s="39"/>
      <c r="H68" s="40"/>
      <c r="I68" s="39"/>
      <c r="J68" s="39"/>
      <c r="K68" s="39"/>
      <c r="L68" s="39"/>
      <c r="M68" s="39"/>
    </row>
    <row r="69" spans="2:13" x14ac:dyDescent="0.25">
      <c r="F69" s="38"/>
      <c r="G69" s="38"/>
      <c r="I69" s="38"/>
      <c r="J69" s="38"/>
      <c r="K69" s="38"/>
      <c r="L69" s="38"/>
      <c r="M69" s="38"/>
    </row>
    <row r="70" spans="2:13" x14ac:dyDescent="0.25">
      <c r="F70" s="38"/>
      <c r="G70" s="38"/>
      <c r="I70" s="38"/>
      <c r="J70" s="38"/>
      <c r="K70" s="38"/>
      <c r="L70" s="38"/>
      <c r="M70" s="38"/>
    </row>
    <row r="71" spans="2:13" x14ac:dyDescent="0.25">
      <c r="B71" s="37"/>
      <c r="C71" s="37"/>
      <c r="D71" s="37"/>
      <c r="E71" s="37"/>
      <c r="F71" s="38"/>
      <c r="G71" s="38"/>
      <c r="H71" s="37"/>
      <c r="I71" s="38"/>
      <c r="J71" s="38"/>
      <c r="K71" s="38"/>
      <c r="L71" s="38"/>
      <c r="M71" s="38"/>
    </row>
    <row r="72" spans="2:13" x14ac:dyDescent="0.25">
      <c r="B72" s="37"/>
      <c r="C72" s="37"/>
      <c r="D72" s="37"/>
      <c r="E72" s="37"/>
      <c r="F72" s="38"/>
      <c r="G72" s="38"/>
      <c r="H72" s="37"/>
      <c r="I72" s="38"/>
      <c r="J72" s="38"/>
      <c r="K72" s="38"/>
      <c r="L72" s="38"/>
      <c r="M72" s="38"/>
    </row>
    <row r="73" spans="2:13" x14ac:dyDescent="0.25">
      <c r="B73" s="37"/>
      <c r="C73" s="37"/>
      <c r="D73" s="37"/>
      <c r="E73" s="37"/>
      <c r="F73" s="38"/>
      <c r="G73" s="38"/>
      <c r="H73" s="37"/>
      <c r="I73" s="38"/>
      <c r="J73" s="38"/>
      <c r="K73" s="38"/>
      <c r="L73" s="38"/>
      <c r="M73" s="38"/>
    </row>
    <row r="74" spans="2:13" x14ac:dyDescent="0.25">
      <c r="F74" s="38"/>
      <c r="G74" s="38"/>
      <c r="I74" s="38"/>
      <c r="J74" s="38"/>
      <c r="K74" s="38"/>
      <c r="L74" s="38"/>
      <c r="M74" s="38"/>
    </row>
    <row r="75" spans="2:13" x14ac:dyDescent="0.25">
      <c r="F75" s="38"/>
      <c r="G75" s="38"/>
      <c r="I75" s="38"/>
      <c r="J75" s="38"/>
      <c r="K75" s="38"/>
      <c r="L75" s="38"/>
      <c r="M75" s="38"/>
    </row>
    <row r="76" spans="2:13" x14ac:dyDescent="0.25">
      <c r="F76" s="38"/>
      <c r="G76" s="38"/>
      <c r="I76" s="38"/>
      <c r="J76" s="38"/>
      <c r="K76" s="38"/>
      <c r="L76" s="38"/>
      <c r="M76" s="38"/>
    </row>
    <row r="77" spans="2:13" x14ac:dyDescent="0.25">
      <c r="F77" s="38"/>
      <c r="G77" s="38"/>
      <c r="I77" s="38"/>
      <c r="J77" s="38"/>
      <c r="K77" s="38"/>
      <c r="L77" s="38"/>
      <c r="M77" s="38"/>
    </row>
    <row r="78" spans="2:13" x14ac:dyDescent="0.25">
      <c r="F78" s="39"/>
      <c r="G78" s="39"/>
      <c r="I78" s="39"/>
      <c r="J78" s="39"/>
      <c r="K78" s="39"/>
      <c r="L78" s="39"/>
      <c r="M78" s="39"/>
    </row>
    <row r="79" spans="2:13" x14ac:dyDescent="0.25">
      <c r="F79" s="38"/>
      <c r="G79" s="38"/>
      <c r="I79" s="38"/>
      <c r="J79" s="38"/>
      <c r="K79" s="38"/>
      <c r="L79" s="38"/>
      <c r="M79" s="38"/>
    </row>
    <row r="83" spans="2:13" x14ac:dyDescent="0.25">
      <c r="B83" s="37"/>
      <c r="C83" s="37"/>
      <c r="D83" s="37"/>
      <c r="E83" s="37"/>
      <c r="F83" s="41"/>
      <c r="G83" s="41"/>
      <c r="H83" s="37"/>
      <c r="I83" s="41"/>
      <c r="J83" s="41"/>
      <c r="K83" s="41"/>
      <c r="L83" s="41"/>
      <c r="M83" s="41"/>
    </row>
    <row r="88" spans="2:13" x14ac:dyDescent="0.25">
      <c r="B88" s="37"/>
      <c r="C88" s="37"/>
      <c r="D88" s="37"/>
      <c r="E88" s="37"/>
      <c r="F88" s="29"/>
      <c r="G88" s="29"/>
      <c r="H88" s="37"/>
      <c r="I88" s="29"/>
      <c r="J88" s="29"/>
      <c r="K88" s="29"/>
      <c r="L88" s="29"/>
      <c r="M88" s="29"/>
    </row>
    <row r="89" spans="2:13" x14ac:dyDescent="0.25">
      <c r="B89" s="37"/>
      <c r="C89" s="37"/>
      <c r="D89" s="37"/>
      <c r="E89" s="37"/>
      <c r="F89" s="29"/>
      <c r="G89" s="29"/>
      <c r="H89" s="37"/>
      <c r="I89" s="29"/>
      <c r="J89" s="29"/>
      <c r="K89" s="29"/>
      <c r="L89" s="29"/>
      <c r="M89" s="29"/>
    </row>
    <row r="90" spans="2:13" x14ac:dyDescent="0.25">
      <c r="B90" s="37"/>
      <c r="C90" s="37"/>
      <c r="D90" s="37"/>
      <c r="E90" s="37"/>
      <c r="H90" s="37"/>
    </row>
    <row r="91" spans="2:13" x14ac:dyDescent="0.25">
      <c r="B91" s="37"/>
      <c r="C91" s="37"/>
      <c r="D91" s="37"/>
      <c r="E91" s="37"/>
      <c r="H91" s="37"/>
    </row>
    <row r="92" spans="2:13" x14ac:dyDescent="0.25">
      <c r="B92" s="42"/>
      <c r="C92" s="42"/>
      <c r="D92" s="42"/>
      <c r="E92" s="42"/>
      <c r="H92" s="42"/>
    </row>
    <row r="93" spans="2:13" x14ac:dyDescent="0.25">
      <c r="B93" s="42"/>
      <c r="C93" s="42"/>
      <c r="D93" s="42"/>
      <c r="E93" s="42"/>
      <c r="H93" s="42"/>
    </row>
    <row r="94" spans="2:13" x14ac:dyDescent="0.25">
      <c r="B94" s="42"/>
      <c r="C94" s="42"/>
      <c r="D94" s="42"/>
      <c r="E94" s="42"/>
      <c r="H94" s="42"/>
    </row>
    <row r="95" spans="2:13" x14ac:dyDescent="0.25">
      <c r="B95" s="37"/>
      <c r="C95" s="37"/>
      <c r="D95" s="37"/>
      <c r="E95" s="37"/>
      <c r="H95" s="37"/>
    </row>
    <row r="96" spans="2:13" x14ac:dyDescent="0.25">
      <c r="B96" s="37"/>
      <c r="C96" s="37"/>
      <c r="D96" s="37"/>
      <c r="E96" s="37"/>
      <c r="F96" s="41"/>
      <c r="G96" s="41"/>
      <c r="H96" s="37"/>
      <c r="I96" s="41"/>
      <c r="J96" s="41"/>
      <c r="K96" s="41"/>
      <c r="L96" s="41"/>
      <c r="M96" s="41"/>
    </row>
    <row r="98" spans="1:13" x14ac:dyDescent="0.25">
      <c r="B98" s="43"/>
      <c r="C98" s="43"/>
      <c r="D98" s="43"/>
      <c r="E98" s="43"/>
      <c r="H98" s="43"/>
    </row>
    <row r="100" spans="1:13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x14ac:dyDescent="0.25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</row>
    <row r="110" spans="1:13" x14ac:dyDescent="0.25">
      <c r="B110" s="37"/>
      <c r="C110" s="37"/>
      <c r="D110" s="37"/>
      <c r="E110" s="37"/>
      <c r="F110" s="38"/>
      <c r="G110" s="38"/>
      <c r="H110" s="37"/>
      <c r="I110" s="38"/>
      <c r="J110" s="38"/>
      <c r="K110" s="38"/>
      <c r="L110" s="38"/>
      <c r="M110" s="38"/>
    </row>
    <row r="111" spans="1:13" x14ac:dyDescent="0.25">
      <c r="F111" s="38"/>
      <c r="G111" s="38"/>
      <c r="I111" s="38"/>
      <c r="J111" s="38"/>
      <c r="K111" s="38"/>
      <c r="L111" s="38"/>
      <c r="M111" s="38"/>
    </row>
    <row r="112" spans="1:13" x14ac:dyDescent="0.25">
      <c r="F112" s="38"/>
      <c r="G112" s="38"/>
      <c r="I112" s="38"/>
      <c r="J112" s="38"/>
      <c r="K112" s="38"/>
      <c r="L112" s="38"/>
      <c r="M112" s="38"/>
    </row>
    <row r="113" spans="2:13" x14ac:dyDescent="0.25">
      <c r="F113" s="39"/>
      <c r="G113" s="39"/>
      <c r="I113" s="39"/>
      <c r="J113" s="39"/>
      <c r="K113" s="39"/>
      <c r="L113" s="39"/>
      <c r="M113" s="39"/>
    </row>
    <row r="114" spans="2:13" x14ac:dyDescent="0.25">
      <c r="F114" s="39"/>
      <c r="G114" s="39"/>
      <c r="I114" s="39"/>
      <c r="J114" s="39"/>
      <c r="K114" s="39"/>
      <c r="L114" s="39"/>
      <c r="M114" s="39"/>
    </row>
    <row r="115" spans="2:13" x14ac:dyDescent="0.25">
      <c r="F115" s="39"/>
      <c r="G115" s="39"/>
      <c r="I115" s="39"/>
      <c r="J115" s="39"/>
      <c r="K115" s="39"/>
      <c r="L115" s="39"/>
      <c r="M115" s="39"/>
    </row>
    <row r="116" spans="2:13" x14ac:dyDescent="0.25">
      <c r="F116" s="39"/>
      <c r="G116" s="39"/>
      <c r="I116" s="39"/>
      <c r="J116" s="39"/>
      <c r="K116" s="39"/>
      <c r="L116" s="39"/>
      <c r="M116" s="39"/>
    </row>
    <row r="117" spans="2:13" x14ac:dyDescent="0.25">
      <c r="F117" s="39"/>
      <c r="G117" s="39"/>
      <c r="I117" s="39"/>
      <c r="J117" s="39"/>
      <c r="K117" s="39"/>
      <c r="L117" s="39"/>
      <c r="M117" s="39"/>
    </row>
    <row r="118" spans="2:13" x14ac:dyDescent="0.25">
      <c r="F118" s="39"/>
      <c r="G118" s="39"/>
      <c r="I118" s="39"/>
      <c r="J118" s="39"/>
      <c r="K118" s="39"/>
      <c r="L118" s="39"/>
      <c r="M118" s="39"/>
    </row>
    <row r="119" spans="2:13" x14ac:dyDescent="0.25">
      <c r="B119" s="40"/>
      <c r="C119" s="40"/>
      <c r="D119" s="40"/>
      <c r="E119" s="40"/>
      <c r="F119" s="39"/>
      <c r="G119" s="39"/>
      <c r="H119" s="40"/>
      <c r="I119" s="39"/>
      <c r="J119" s="39"/>
      <c r="K119" s="39"/>
      <c r="L119" s="39"/>
      <c r="M119" s="39"/>
    </row>
    <row r="120" spans="2:13" x14ac:dyDescent="0.25">
      <c r="F120" s="38"/>
      <c r="G120" s="38"/>
      <c r="I120" s="38"/>
      <c r="J120" s="38"/>
      <c r="K120" s="38"/>
      <c r="L120" s="38"/>
      <c r="M120" s="38"/>
    </row>
    <row r="121" spans="2:13" x14ac:dyDescent="0.25">
      <c r="F121" s="38"/>
      <c r="G121" s="38"/>
      <c r="I121" s="38"/>
      <c r="J121" s="38"/>
      <c r="K121" s="38"/>
      <c r="L121" s="38"/>
      <c r="M121" s="38"/>
    </row>
    <row r="122" spans="2:13" x14ac:dyDescent="0.25">
      <c r="B122" s="37"/>
      <c r="C122" s="37"/>
      <c r="D122" s="37"/>
      <c r="E122" s="37"/>
      <c r="F122" s="38"/>
      <c r="G122" s="38"/>
      <c r="H122" s="37"/>
      <c r="I122" s="38"/>
      <c r="J122" s="38"/>
      <c r="K122" s="38"/>
      <c r="L122" s="38"/>
      <c r="M122" s="38"/>
    </row>
    <row r="123" spans="2:13" x14ac:dyDescent="0.25">
      <c r="B123" s="37"/>
      <c r="C123" s="37"/>
      <c r="D123" s="37"/>
      <c r="E123" s="37"/>
      <c r="F123" s="38"/>
      <c r="G123" s="38"/>
      <c r="H123" s="37"/>
      <c r="I123" s="38"/>
      <c r="J123" s="38"/>
      <c r="K123" s="38"/>
      <c r="L123" s="38"/>
      <c r="M123" s="38"/>
    </row>
    <row r="124" spans="2:13" x14ac:dyDescent="0.25">
      <c r="B124" s="37"/>
      <c r="C124" s="37"/>
      <c r="D124" s="37"/>
      <c r="E124" s="37"/>
      <c r="F124" s="38"/>
      <c r="G124" s="38"/>
      <c r="H124" s="37"/>
      <c r="I124" s="38"/>
      <c r="J124" s="38"/>
      <c r="K124" s="38"/>
      <c r="L124" s="38"/>
      <c r="M124" s="38"/>
    </row>
    <row r="125" spans="2:13" x14ac:dyDescent="0.25">
      <c r="F125" s="38"/>
      <c r="G125" s="38"/>
      <c r="I125" s="38"/>
      <c r="J125" s="38"/>
      <c r="K125" s="38"/>
      <c r="L125" s="38"/>
      <c r="M125" s="38"/>
    </row>
    <row r="126" spans="2:13" x14ac:dyDescent="0.25">
      <c r="F126" s="38"/>
      <c r="G126" s="38"/>
      <c r="I126" s="38"/>
      <c r="J126" s="38"/>
      <c r="K126" s="38"/>
      <c r="L126" s="38"/>
      <c r="M126" s="38"/>
    </row>
    <row r="127" spans="2:13" x14ac:dyDescent="0.25">
      <c r="F127" s="38"/>
      <c r="G127" s="38"/>
      <c r="I127" s="38"/>
      <c r="J127" s="38"/>
      <c r="K127" s="38"/>
      <c r="L127" s="38"/>
      <c r="M127" s="38"/>
    </row>
    <row r="128" spans="2:13" x14ac:dyDescent="0.25">
      <c r="F128" s="38"/>
      <c r="G128" s="38"/>
      <c r="I128" s="38"/>
      <c r="J128" s="38"/>
      <c r="K128" s="38"/>
      <c r="L128" s="38"/>
      <c r="M128" s="38"/>
    </row>
    <row r="129" spans="2:13" x14ac:dyDescent="0.25">
      <c r="F129" s="39"/>
      <c r="G129" s="39"/>
      <c r="I129" s="39"/>
      <c r="J129" s="39"/>
      <c r="K129" s="39"/>
      <c r="L129" s="39"/>
      <c r="M129" s="39"/>
    </row>
    <row r="130" spans="2:13" x14ac:dyDescent="0.25">
      <c r="F130" s="38"/>
      <c r="G130" s="38"/>
      <c r="I130" s="38"/>
      <c r="J130" s="38"/>
      <c r="K130" s="38"/>
      <c r="L130" s="38"/>
      <c r="M130" s="38"/>
    </row>
    <row r="134" spans="2:13" x14ac:dyDescent="0.25">
      <c r="B134" s="37"/>
      <c r="C134" s="37"/>
      <c r="D134" s="37"/>
      <c r="E134" s="37"/>
      <c r="F134" s="41"/>
      <c r="G134" s="41"/>
      <c r="H134" s="37"/>
      <c r="I134" s="41"/>
      <c r="J134" s="41"/>
      <c r="K134" s="41"/>
      <c r="L134" s="41"/>
      <c r="M134" s="41"/>
    </row>
    <row r="139" spans="2:13" x14ac:dyDescent="0.25">
      <c r="B139" s="37"/>
      <c r="C139" s="37"/>
      <c r="D139" s="37"/>
      <c r="E139" s="37"/>
      <c r="F139" s="29"/>
      <c r="G139" s="29"/>
      <c r="H139" s="37"/>
      <c r="I139" s="29"/>
      <c r="J139" s="29"/>
      <c r="K139" s="29"/>
      <c r="L139" s="29"/>
      <c r="M139" s="29"/>
    </row>
    <row r="140" spans="2:13" x14ac:dyDescent="0.25">
      <c r="B140" s="37"/>
      <c r="C140" s="37"/>
      <c r="D140" s="37"/>
      <c r="E140" s="37"/>
      <c r="F140" s="29"/>
      <c r="G140" s="29"/>
      <c r="H140" s="37"/>
      <c r="I140" s="29"/>
      <c r="J140" s="29"/>
      <c r="K140" s="29"/>
      <c r="L140" s="29"/>
      <c r="M140" s="29"/>
    </row>
    <row r="141" spans="2:13" x14ac:dyDescent="0.25">
      <c r="B141" s="37"/>
      <c r="C141" s="37"/>
      <c r="D141" s="37"/>
      <c r="E141" s="37"/>
      <c r="H141" s="37"/>
    </row>
    <row r="142" spans="2:13" x14ac:dyDescent="0.25">
      <c r="B142" s="37"/>
      <c r="C142" s="37"/>
      <c r="D142" s="37"/>
      <c r="E142" s="37"/>
      <c r="H142" s="37"/>
    </row>
    <row r="143" spans="2:13" x14ac:dyDescent="0.25">
      <c r="B143" s="42"/>
      <c r="C143" s="42"/>
      <c r="D143" s="42"/>
      <c r="E143" s="42"/>
      <c r="H143" s="42"/>
    </row>
    <row r="144" spans="2:13" x14ac:dyDescent="0.25">
      <c r="B144" s="42"/>
      <c r="C144" s="42"/>
      <c r="D144" s="42"/>
      <c r="E144" s="42"/>
      <c r="H144" s="42"/>
    </row>
    <row r="145" spans="1:13" x14ac:dyDescent="0.25">
      <c r="B145" s="42"/>
      <c r="C145" s="42"/>
      <c r="D145" s="42"/>
      <c r="E145" s="42"/>
      <c r="H145" s="42"/>
    </row>
    <row r="146" spans="1:13" x14ac:dyDescent="0.25">
      <c r="B146" s="37"/>
      <c r="C146" s="37"/>
      <c r="D146" s="37"/>
      <c r="E146" s="37"/>
      <c r="H146" s="37"/>
    </row>
    <row r="147" spans="1:13" x14ac:dyDescent="0.25">
      <c r="B147" s="37"/>
      <c r="C147" s="37"/>
      <c r="D147" s="37"/>
      <c r="E147" s="37"/>
      <c r="F147" s="41"/>
      <c r="G147" s="41"/>
      <c r="H147" s="37"/>
      <c r="I147" s="41"/>
      <c r="J147" s="41"/>
      <c r="K147" s="41"/>
      <c r="L147" s="41"/>
      <c r="M147" s="41"/>
    </row>
    <row r="149" spans="1:13" x14ac:dyDescent="0.25">
      <c r="B149" s="43"/>
      <c r="C149" s="43"/>
      <c r="D149" s="43"/>
      <c r="E149" s="43"/>
      <c r="H149" s="43"/>
    </row>
    <row r="151" spans="1:13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  <row r="152" spans="1:13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x14ac:dyDescent="0.25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</row>
    <row r="161" spans="2:13" x14ac:dyDescent="0.25">
      <c r="B161" s="37"/>
      <c r="C161" s="37"/>
      <c r="D161" s="37"/>
      <c r="E161" s="37"/>
      <c r="F161" s="38"/>
      <c r="G161" s="38"/>
      <c r="H161" s="37"/>
      <c r="I161" s="38"/>
      <c r="J161" s="38"/>
      <c r="K161" s="38"/>
      <c r="L161" s="38"/>
      <c r="M161" s="38"/>
    </row>
    <row r="162" spans="2:13" x14ac:dyDescent="0.25">
      <c r="F162" s="38"/>
      <c r="G162" s="38"/>
      <c r="I162" s="38"/>
      <c r="J162" s="38"/>
      <c r="K162" s="38"/>
      <c r="L162" s="38"/>
      <c r="M162" s="38"/>
    </row>
    <row r="163" spans="2:13" x14ac:dyDescent="0.25">
      <c r="F163" s="38"/>
      <c r="G163" s="38"/>
      <c r="I163" s="38"/>
      <c r="J163" s="38"/>
      <c r="K163" s="38"/>
      <c r="L163" s="38"/>
      <c r="M163" s="38"/>
    </row>
    <row r="164" spans="2:13" x14ac:dyDescent="0.25">
      <c r="F164" s="39"/>
      <c r="G164" s="39"/>
      <c r="I164" s="39"/>
      <c r="J164" s="39"/>
      <c r="K164" s="39"/>
      <c r="L164" s="39"/>
      <c r="M164" s="39"/>
    </row>
    <row r="165" spans="2:13" x14ac:dyDescent="0.25">
      <c r="F165" s="39"/>
      <c r="G165" s="39"/>
      <c r="I165" s="39"/>
      <c r="J165" s="39"/>
      <c r="K165" s="39"/>
      <c r="L165" s="39"/>
      <c r="M165" s="39"/>
    </row>
    <row r="166" spans="2:13" x14ac:dyDescent="0.25">
      <c r="F166" s="39"/>
      <c r="G166" s="39"/>
      <c r="I166" s="39"/>
      <c r="J166" s="39"/>
      <c r="K166" s="39"/>
      <c r="L166" s="39"/>
      <c r="M166" s="39"/>
    </row>
    <row r="167" spans="2:13" x14ac:dyDescent="0.25">
      <c r="F167" s="39"/>
      <c r="G167" s="39"/>
      <c r="I167" s="39"/>
      <c r="J167" s="39"/>
      <c r="K167" s="39"/>
      <c r="L167" s="39"/>
      <c r="M167" s="39"/>
    </row>
    <row r="168" spans="2:13" x14ac:dyDescent="0.25">
      <c r="F168" s="39"/>
      <c r="G168" s="39"/>
      <c r="I168" s="39"/>
      <c r="J168" s="39"/>
      <c r="K168" s="39"/>
      <c r="L168" s="39"/>
      <c r="M168" s="39"/>
    </row>
    <row r="169" spans="2:13" x14ac:dyDescent="0.25">
      <c r="F169" s="39"/>
      <c r="G169" s="39"/>
      <c r="I169" s="39"/>
      <c r="J169" s="39"/>
      <c r="K169" s="39"/>
      <c r="L169" s="39"/>
      <c r="M169" s="39"/>
    </row>
    <row r="170" spans="2:13" x14ac:dyDescent="0.25">
      <c r="B170" s="40"/>
      <c r="C170" s="40"/>
      <c r="D170" s="40"/>
      <c r="E170" s="40"/>
      <c r="F170" s="39"/>
      <c r="G170" s="39"/>
      <c r="H170" s="40"/>
      <c r="I170" s="39"/>
      <c r="J170" s="39"/>
      <c r="K170" s="39"/>
      <c r="L170" s="39"/>
      <c r="M170" s="39"/>
    </row>
    <row r="171" spans="2:13" x14ac:dyDescent="0.25">
      <c r="F171" s="38"/>
      <c r="G171" s="38"/>
      <c r="I171" s="38"/>
      <c r="J171" s="38"/>
      <c r="K171" s="38"/>
      <c r="L171" s="38"/>
      <c r="M171" s="38"/>
    </row>
    <row r="172" spans="2:13" x14ac:dyDescent="0.25">
      <c r="F172" s="38"/>
      <c r="G172" s="38"/>
      <c r="I172" s="38"/>
      <c r="J172" s="38"/>
      <c r="K172" s="38"/>
      <c r="L172" s="38"/>
      <c r="M172" s="38"/>
    </row>
    <row r="173" spans="2:13" x14ac:dyDescent="0.25">
      <c r="B173" s="37"/>
      <c r="C173" s="37"/>
      <c r="D173" s="37"/>
      <c r="E173" s="37"/>
      <c r="F173" s="38"/>
      <c r="G173" s="38"/>
      <c r="H173" s="37"/>
      <c r="I173" s="38"/>
      <c r="J173" s="38"/>
      <c r="K173" s="38"/>
      <c r="L173" s="38"/>
      <c r="M173" s="38"/>
    </row>
    <row r="174" spans="2:13" x14ac:dyDescent="0.25">
      <c r="B174" s="37"/>
      <c r="C174" s="37"/>
      <c r="D174" s="37"/>
      <c r="E174" s="37"/>
      <c r="F174" s="38"/>
      <c r="G174" s="38"/>
      <c r="H174" s="37"/>
      <c r="I174" s="38"/>
      <c r="J174" s="38"/>
      <c r="K174" s="38"/>
      <c r="L174" s="38"/>
      <c r="M174" s="38"/>
    </row>
    <row r="175" spans="2:13" x14ac:dyDescent="0.25">
      <c r="B175" s="37"/>
      <c r="C175" s="37"/>
      <c r="D175" s="37"/>
      <c r="E175" s="37"/>
      <c r="F175" s="38"/>
      <c r="G175" s="38"/>
      <c r="H175" s="37"/>
      <c r="I175" s="38"/>
      <c r="J175" s="38"/>
      <c r="K175" s="38"/>
      <c r="L175" s="38"/>
      <c r="M175" s="38"/>
    </row>
    <row r="176" spans="2:13" x14ac:dyDescent="0.25">
      <c r="F176" s="38"/>
      <c r="G176" s="38"/>
      <c r="I176" s="38"/>
      <c r="J176" s="38"/>
      <c r="K176" s="38"/>
      <c r="L176" s="38"/>
      <c r="M176" s="38"/>
    </row>
    <row r="177" spans="2:13" x14ac:dyDescent="0.25">
      <c r="F177" s="38"/>
      <c r="G177" s="38"/>
      <c r="I177" s="38"/>
      <c r="J177" s="38"/>
      <c r="K177" s="38"/>
      <c r="L177" s="38"/>
      <c r="M177" s="38"/>
    </row>
    <row r="178" spans="2:13" x14ac:dyDescent="0.25">
      <c r="F178" s="38"/>
      <c r="G178" s="38"/>
      <c r="I178" s="38"/>
      <c r="J178" s="38"/>
      <c r="K178" s="38"/>
      <c r="L178" s="38"/>
      <c r="M178" s="38"/>
    </row>
    <row r="179" spans="2:13" x14ac:dyDescent="0.25">
      <c r="F179" s="38"/>
      <c r="G179" s="38"/>
      <c r="I179" s="38"/>
      <c r="J179" s="38"/>
      <c r="K179" s="38"/>
      <c r="L179" s="38"/>
      <c r="M179" s="38"/>
    </row>
    <row r="180" spans="2:13" x14ac:dyDescent="0.25">
      <c r="F180" s="39"/>
      <c r="G180" s="39"/>
      <c r="I180" s="39"/>
      <c r="J180" s="39"/>
      <c r="K180" s="39"/>
      <c r="L180" s="39"/>
      <c r="M180" s="39"/>
    </row>
    <row r="181" spans="2:13" x14ac:dyDescent="0.25">
      <c r="F181" s="38"/>
      <c r="G181" s="38"/>
      <c r="I181" s="38"/>
      <c r="J181" s="38"/>
      <c r="K181" s="38"/>
      <c r="L181" s="38"/>
      <c r="M181" s="38"/>
    </row>
    <row r="185" spans="2:13" x14ac:dyDescent="0.25">
      <c r="B185" s="37"/>
      <c r="C185" s="37"/>
      <c r="D185" s="37"/>
      <c r="E185" s="37"/>
      <c r="F185" s="41"/>
      <c r="G185" s="41"/>
      <c r="H185" s="37"/>
      <c r="I185" s="41"/>
      <c r="J185" s="41"/>
      <c r="K185" s="41"/>
      <c r="L185" s="41"/>
      <c r="M185" s="41"/>
    </row>
    <row r="190" spans="2:13" x14ac:dyDescent="0.25">
      <c r="B190" s="37"/>
      <c r="C190" s="37"/>
      <c r="D190" s="37"/>
      <c r="E190" s="37"/>
      <c r="F190" s="29"/>
      <c r="G190" s="29"/>
      <c r="H190" s="37"/>
      <c r="I190" s="29"/>
      <c r="J190" s="29"/>
      <c r="K190" s="29"/>
      <c r="L190" s="29"/>
      <c r="M190" s="29"/>
    </row>
    <row r="191" spans="2:13" x14ac:dyDescent="0.25">
      <c r="B191" s="37"/>
      <c r="C191" s="37"/>
      <c r="D191" s="37"/>
      <c r="E191" s="37"/>
      <c r="F191" s="29"/>
      <c r="G191" s="29"/>
      <c r="H191" s="37"/>
      <c r="I191" s="29"/>
      <c r="J191" s="29"/>
      <c r="K191" s="29"/>
      <c r="L191" s="29"/>
      <c r="M191" s="29"/>
    </row>
    <row r="192" spans="2:13" x14ac:dyDescent="0.25">
      <c r="B192" s="37"/>
      <c r="C192" s="37"/>
      <c r="D192" s="37"/>
      <c r="E192" s="37"/>
      <c r="H192" s="37"/>
    </row>
    <row r="193" spans="1:13" x14ac:dyDescent="0.25">
      <c r="B193" s="37"/>
      <c r="C193" s="37"/>
      <c r="D193" s="37"/>
      <c r="E193" s="37"/>
      <c r="H193" s="37"/>
    </row>
    <row r="194" spans="1:13" x14ac:dyDescent="0.25">
      <c r="B194" s="42"/>
      <c r="C194" s="42"/>
      <c r="D194" s="42"/>
      <c r="E194" s="42"/>
      <c r="H194" s="42"/>
    </row>
    <row r="195" spans="1:13" x14ac:dyDescent="0.25">
      <c r="B195" s="42"/>
      <c r="C195" s="42"/>
      <c r="D195" s="42"/>
      <c r="E195" s="42"/>
      <c r="H195" s="42"/>
    </row>
    <row r="196" spans="1:13" x14ac:dyDescent="0.25">
      <c r="B196" s="42"/>
      <c r="C196" s="42"/>
      <c r="D196" s="42"/>
      <c r="E196" s="42"/>
      <c r="H196" s="42"/>
    </row>
    <row r="197" spans="1:13" x14ac:dyDescent="0.25">
      <c r="B197" s="37"/>
      <c r="C197" s="37"/>
      <c r="D197" s="37"/>
      <c r="E197" s="37"/>
      <c r="H197" s="37"/>
    </row>
    <row r="198" spans="1:13" x14ac:dyDescent="0.25">
      <c r="B198" s="37"/>
      <c r="C198" s="37"/>
      <c r="D198" s="37"/>
      <c r="E198" s="37"/>
      <c r="F198" s="41"/>
      <c r="G198" s="41"/>
      <c r="H198" s="37"/>
      <c r="I198" s="41"/>
      <c r="J198" s="41"/>
      <c r="K198" s="41"/>
      <c r="L198" s="41"/>
      <c r="M198" s="41"/>
    </row>
    <row r="200" spans="1:13" x14ac:dyDescent="0.25">
      <c r="B200" s="43"/>
      <c r="C200" s="43"/>
      <c r="D200" s="43"/>
      <c r="E200" s="43"/>
      <c r="H200" s="43"/>
    </row>
    <row r="202" spans="1:13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</row>
    <row r="212" spans="2:13" x14ac:dyDescent="0.25">
      <c r="B212" s="37"/>
      <c r="C212" s="37"/>
      <c r="D212" s="37"/>
      <c r="E212" s="37"/>
      <c r="F212" s="38"/>
      <c r="G212" s="38"/>
      <c r="H212" s="37"/>
      <c r="I212" s="38"/>
      <c r="J212" s="38"/>
      <c r="K212" s="38"/>
      <c r="L212" s="38"/>
      <c r="M212" s="38"/>
    </row>
    <row r="213" spans="2:13" x14ac:dyDescent="0.25">
      <c r="F213" s="38"/>
      <c r="G213" s="38"/>
      <c r="I213" s="38"/>
      <c r="J213" s="38"/>
      <c r="K213" s="38"/>
      <c r="L213" s="38"/>
      <c r="M213" s="38"/>
    </row>
    <row r="214" spans="2:13" x14ac:dyDescent="0.25">
      <c r="F214" s="38"/>
      <c r="G214" s="38"/>
      <c r="I214" s="38"/>
      <c r="J214" s="38"/>
      <c r="K214" s="38"/>
      <c r="L214" s="38"/>
      <c r="M214" s="38"/>
    </row>
    <row r="215" spans="2:13" x14ac:dyDescent="0.25">
      <c r="B215" s="42"/>
      <c r="C215" s="42"/>
      <c r="D215" s="42"/>
      <c r="E215" s="42"/>
      <c r="F215" s="39"/>
      <c r="G215" s="39"/>
      <c r="H215" s="42"/>
      <c r="I215" s="39"/>
      <c r="J215" s="39"/>
      <c r="K215" s="39"/>
      <c r="L215" s="39"/>
      <c r="M215" s="39"/>
    </row>
    <row r="216" spans="2:13" x14ac:dyDescent="0.25">
      <c r="B216" s="42"/>
      <c r="C216" s="42"/>
      <c r="D216" s="42"/>
      <c r="E216" s="42"/>
      <c r="F216" s="39"/>
      <c r="G216" s="39"/>
      <c r="H216" s="42"/>
      <c r="I216" s="39"/>
      <c r="J216" s="39"/>
      <c r="K216" s="39"/>
      <c r="L216" s="39"/>
      <c r="M216" s="39"/>
    </row>
    <row r="217" spans="2:13" x14ac:dyDescent="0.25">
      <c r="B217" s="42"/>
      <c r="C217" s="42"/>
      <c r="D217" s="42"/>
      <c r="E217" s="42"/>
      <c r="F217" s="39"/>
      <c r="G217" s="39"/>
      <c r="H217" s="42"/>
      <c r="I217" s="39"/>
      <c r="J217" s="39"/>
      <c r="K217" s="39"/>
      <c r="L217" s="39"/>
      <c r="M217" s="39"/>
    </row>
    <row r="218" spans="2:13" x14ac:dyDescent="0.25">
      <c r="B218" s="42"/>
      <c r="C218" s="42"/>
      <c r="D218" s="42"/>
      <c r="E218" s="42"/>
      <c r="F218" s="39"/>
      <c r="G218" s="39"/>
      <c r="H218" s="42"/>
      <c r="I218" s="39"/>
      <c r="J218" s="39"/>
      <c r="K218" s="39"/>
      <c r="L218" s="39"/>
      <c r="M218" s="39"/>
    </row>
    <row r="219" spans="2:13" x14ac:dyDescent="0.25">
      <c r="B219" s="42"/>
      <c r="C219" s="42"/>
      <c r="D219" s="42"/>
      <c r="E219" s="42"/>
      <c r="F219" s="39"/>
      <c r="G219" s="39"/>
      <c r="H219" s="42"/>
      <c r="I219" s="39"/>
      <c r="J219" s="39"/>
      <c r="K219" s="39"/>
      <c r="L219" s="39"/>
      <c r="M219" s="39"/>
    </row>
    <row r="220" spans="2:13" x14ac:dyDescent="0.25">
      <c r="B220" s="42"/>
      <c r="C220" s="42"/>
      <c r="D220" s="42"/>
      <c r="E220" s="42"/>
      <c r="F220" s="39"/>
      <c r="G220" s="39"/>
      <c r="H220" s="42"/>
      <c r="I220" s="39"/>
      <c r="J220" s="39"/>
      <c r="K220" s="39"/>
      <c r="L220" s="39"/>
      <c r="M220" s="39"/>
    </row>
    <row r="221" spans="2:13" ht="16.5" x14ac:dyDescent="0.35">
      <c r="B221" s="45"/>
      <c r="C221" s="45"/>
      <c r="D221" s="45"/>
      <c r="E221" s="45"/>
      <c r="F221" s="39"/>
      <c r="G221" s="39"/>
      <c r="H221" s="45"/>
      <c r="I221" s="39"/>
      <c r="J221" s="39"/>
      <c r="K221" s="39"/>
      <c r="L221" s="39"/>
      <c r="M221" s="39"/>
    </row>
    <row r="222" spans="2:13" x14ac:dyDescent="0.25">
      <c r="B222" s="42"/>
      <c r="C222" s="42"/>
      <c r="D222" s="42"/>
      <c r="E222" s="42"/>
      <c r="F222" s="38"/>
      <c r="G222" s="38"/>
      <c r="H222" s="42"/>
      <c r="I222" s="38"/>
      <c r="J222" s="38"/>
      <c r="K222" s="38"/>
      <c r="L222" s="38"/>
      <c r="M222" s="38"/>
    </row>
    <row r="223" spans="2:13" x14ac:dyDescent="0.25">
      <c r="F223" s="38"/>
      <c r="G223" s="38"/>
      <c r="I223" s="38"/>
      <c r="J223" s="38"/>
      <c r="K223" s="38"/>
      <c r="L223" s="38"/>
      <c r="M223" s="38"/>
    </row>
    <row r="224" spans="2:13" x14ac:dyDescent="0.25">
      <c r="B224" s="36"/>
      <c r="C224" s="36"/>
      <c r="D224" s="36"/>
      <c r="E224" s="36"/>
      <c r="F224" s="38"/>
      <c r="G224" s="38"/>
      <c r="H224" s="36"/>
      <c r="I224" s="38"/>
      <c r="J224" s="38"/>
      <c r="K224" s="38"/>
      <c r="L224" s="38"/>
      <c r="M224" s="38"/>
    </row>
    <row r="225" spans="2:13" x14ac:dyDescent="0.25">
      <c r="B225" s="36"/>
      <c r="C225" s="36"/>
      <c r="D225" s="36"/>
      <c r="E225" s="36"/>
      <c r="F225" s="38"/>
      <c r="G225" s="38"/>
      <c r="H225" s="36"/>
      <c r="I225" s="38"/>
      <c r="J225" s="38"/>
      <c r="K225" s="38"/>
      <c r="L225" s="38"/>
      <c r="M225" s="38"/>
    </row>
    <row r="226" spans="2:13" x14ac:dyDescent="0.25">
      <c r="B226" s="36"/>
      <c r="C226" s="36"/>
      <c r="D226" s="36"/>
      <c r="E226" s="36"/>
      <c r="F226" s="38"/>
      <c r="G226" s="38"/>
      <c r="H226" s="36"/>
      <c r="I226" s="38"/>
      <c r="J226" s="38"/>
      <c r="K226" s="38"/>
      <c r="L226" s="38"/>
      <c r="M226" s="38"/>
    </row>
    <row r="227" spans="2:13" x14ac:dyDescent="0.25">
      <c r="F227" s="38"/>
      <c r="G227" s="38"/>
      <c r="I227" s="38"/>
      <c r="J227" s="38"/>
      <c r="K227" s="38"/>
      <c r="L227" s="38"/>
      <c r="M227" s="38"/>
    </row>
    <row r="228" spans="2:13" x14ac:dyDescent="0.25">
      <c r="F228" s="38"/>
      <c r="G228" s="38"/>
      <c r="I228" s="38"/>
      <c r="J228" s="38"/>
      <c r="K228" s="38"/>
      <c r="L228" s="38"/>
      <c r="M228" s="38"/>
    </row>
    <row r="229" spans="2:13" x14ac:dyDescent="0.25">
      <c r="F229" s="38"/>
      <c r="G229" s="38"/>
      <c r="I229" s="38"/>
      <c r="J229" s="38"/>
      <c r="K229" s="38"/>
      <c r="L229" s="38"/>
      <c r="M229" s="38"/>
    </row>
    <row r="230" spans="2:13" x14ac:dyDescent="0.25">
      <c r="F230" s="38"/>
      <c r="G230" s="38"/>
      <c r="I230" s="38"/>
      <c r="J230" s="38"/>
      <c r="K230" s="38"/>
      <c r="L230" s="38"/>
      <c r="M230" s="38"/>
    </row>
    <row r="231" spans="2:13" x14ac:dyDescent="0.25">
      <c r="F231" s="39"/>
      <c r="G231" s="39"/>
      <c r="I231" s="39"/>
      <c r="J231" s="39"/>
      <c r="K231" s="39"/>
      <c r="L231" s="39"/>
      <c r="M231" s="39"/>
    </row>
    <row r="232" spans="2:13" x14ac:dyDescent="0.25">
      <c r="F232" s="38"/>
      <c r="G232" s="38"/>
      <c r="I232" s="38"/>
      <c r="J232" s="38"/>
      <c r="K232" s="38"/>
      <c r="L232" s="38"/>
      <c r="M232" s="38"/>
    </row>
    <row r="236" spans="2:13" x14ac:dyDescent="0.25">
      <c r="B236" s="36"/>
      <c r="C236" s="36"/>
      <c r="D236" s="36"/>
      <c r="E236" s="36"/>
      <c r="F236" s="41"/>
      <c r="G236" s="41"/>
      <c r="H236" s="36"/>
      <c r="I236" s="41"/>
      <c r="J236" s="41"/>
      <c r="K236" s="41"/>
      <c r="L236" s="41"/>
      <c r="M236" s="41"/>
    </row>
    <row r="237" spans="2:13" x14ac:dyDescent="0.25">
      <c r="B237" s="36"/>
      <c r="C237" s="36"/>
      <c r="D237" s="36"/>
      <c r="E237" s="36"/>
      <c r="H237" s="36"/>
    </row>
    <row r="238" spans="2:13" x14ac:dyDescent="0.25">
      <c r="B238" s="36"/>
      <c r="C238" s="36"/>
      <c r="D238" s="36"/>
      <c r="E238" s="36"/>
      <c r="H238" s="36"/>
    </row>
    <row r="239" spans="2:13" x14ac:dyDescent="0.25">
      <c r="B239" s="36"/>
      <c r="C239" s="36"/>
      <c r="D239" s="36"/>
      <c r="E239" s="36"/>
      <c r="H239" s="36"/>
    </row>
    <row r="240" spans="2:13" x14ac:dyDescent="0.25">
      <c r="B240" s="36"/>
      <c r="C240" s="36"/>
      <c r="D240" s="36"/>
      <c r="E240" s="36"/>
      <c r="H240" s="36"/>
    </row>
    <row r="241" spans="2:13" x14ac:dyDescent="0.25">
      <c r="B241" s="36"/>
      <c r="C241" s="36"/>
      <c r="D241" s="36"/>
      <c r="E241" s="36"/>
      <c r="F241" s="29"/>
      <c r="G241" s="29"/>
      <c r="H241" s="36"/>
      <c r="I241" s="29"/>
      <c r="J241" s="29"/>
      <c r="K241" s="29"/>
      <c r="L241" s="29"/>
      <c r="M241" s="29"/>
    </row>
    <row r="242" spans="2:13" x14ac:dyDescent="0.25">
      <c r="F242" s="29"/>
      <c r="G242" s="29"/>
      <c r="I242" s="29"/>
      <c r="J242" s="29"/>
      <c r="K242" s="29"/>
      <c r="L242" s="29"/>
      <c r="M242" s="29"/>
    </row>
    <row r="245" spans="2:13" x14ac:dyDescent="0.25">
      <c r="B245" s="42"/>
      <c r="C245" s="42"/>
      <c r="D245" s="42"/>
      <c r="E245" s="42"/>
      <c r="H245" s="42"/>
    </row>
    <row r="249" spans="2:13" x14ac:dyDescent="0.25">
      <c r="B249" s="36"/>
      <c r="C249" s="36"/>
      <c r="D249" s="36"/>
      <c r="E249" s="36"/>
      <c r="F249" s="41"/>
      <c r="G249" s="41"/>
      <c r="H249" s="36"/>
      <c r="I249" s="41"/>
      <c r="J249" s="41"/>
      <c r="K249" s="41"/>
      <c r="L249" s="41"/>
      <c r="M249" s="41"/>
    </row>
    <row r="251" spans="2:13" x14ac:dyDescent="0.25">
      <c r="B251" s="42"/>
      <c r="C251" s="42"/>
      <c r="D251" s="42"/>
      <c r="E251" s="42"/>
      <c r="H251" s="42"/>
    </row>
  </sheetData>
  <mergeCells count="9">
    <mergeCell ref="A53:E53"/>
    <mergeCell ref="A55:M55"/>
    <mergeCell ref="B4:M4"/>
    <mergeCell ref="A2:A3"/>
    <mergeCell ref="B5:D5"/>
    <mergeCell ref="E5:G5"/>
    <mergeCell ref="H5:J5"/>
    <mergeCell ref="K5:M5"/>
    <mergeCell ref="A52:E5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1"/>
  <sheetViews>
    <sheetView workbookViewId="0">
      <selection activeCell="F1" sqref="F1"/>
    </sheetView>
  </sheetViews>
  <sheetFormatPr defaultRowHeight="12.75" x14ac:dyDescent="0.2"/>
  <cols>
    <col min="1" max="1" width="37.140625" style="9" bestFit="1" customWidth="1"/>
    <col min="2" max="2" width="29" style="9" customWidth="1"/>
    <col min="3" max="3" width="10.85546875" style="9" bestFit="1" customWidth="1"/>
    <col min="4" max="4" width="9.42578125" style="9" customWidth="1"/>
    <col min="5" max="6" width="11.140625" style="9" customWidth="1"/>
    <col min="7" max="239" width="9.140625" style="9"/>
    <col min="240" max="240" width="71.140625" style="9" customWidth="1"/>
    <col min="241" max="241" width="13.140625" style="9" customWidth="1"/>
    <col min="242" max="242" width="10.85546875" style="9" bestFit="1" customWidth="1"/>
    <col min="243" max="243" width="11" style="9" customWidth="1"/>
    <col min="244" max="244" width="13.5703125" style="9" bestFit="1" customWidth="1"/>
    <col min="245" max="245" width="9.42578125" style="9" customWidth="1"/>
    <col min="246" max="246" width="11.28515625" style="9" customWidth="1"/>
    <col min="247" max="247" width="13.5703125" style="9" bestFit="1" customWidth="1"/>
    <col min="248" max="248" width="11.140625" style="9" customWidth="1"/>
    <col min="249" max="249" width="9.7109375" style="9" customWidth="1"/>
    <col min="250" max="250" width="13.42578125" style="9" bestFit="1" customWidth="1"/>
    <col min="251" max="251" width="11.140625" style="9" customWidth="1"/>
    <col min="252" max="252" width="9.7109375" style="9" customWidth="1"/>
    <col min="253" max="253" width="13.42578125" style="9" bestFit="1" customWidth="1"/>
    <col min="254" max="254" width="11.140625" style="9" customWidth="1"/>
    <col min="255" max="255" width="9.7109375" style="9" customWidth="1"/>
    <col min="256" max="256" width="13.28515625" style="9" bestFit="1" customWidth="1"/>
    <col min="257" max="257" width="9.7109375" style="9" customWidth="1"/>
    <col min="258" max="495" width="9.140625" style="9"/>
    <col min="496" max="496" width="71.140625" style="9" customWidth="1"/>
    <col min="497" max="497" width="13.140625" style="9" customWidth="1"/>
    <col min="498" max="498" width="10.85546875" style="9" bestFit="1" customWidth="1"/>
    <col min="499" max="499" width="11" style="9" customWidth="1"/>
    <col min="500" max="500" width="13.5703125" style="9" bestFit="1" customWidth="1"/>
    <col min="501" max="501" width="9.42578125" style="9" customWidth="1"/>
    <col min="502" max="502" width="11.28515625" style="9" customWidth="1"/>
    <col min="503" max="503" width="13.5703125" style="9" bestFit="1" customWidth="1"/>
    <col min="504" max="504" width="11.140625" style="9" customWidth="1"/>
    <col min="505" max="505" width="9.7109375" style="9" customWidth="1"/>
    <col min="506" max="506" width="13.42578125" style="9" bestFit="1" customWidth="1"/>
    <col min="507" max="507" width="11.140625" style="9" customWidth="1"/>
    <col min="508" max="508" width="9.7109375" style="9" customWidth="1"/>
    <col min="509" max="509" width="13.42578125" style="9" bestFit="1" customWidth="1"/>
    <col min="510" max="510" width="11.140625" style="9" customWidth="1"/>
    <col min="511" max="511" width="9.7109375" style="9" customWidth="1"/>
    <col min="512" max="512" width="13.28515625" style="9" bestFit="1" customWidth="1"/>
    <col min="513" max="513" width="9.7109375" style="9" customWidth="1"/>
    <col min="514" max="751" width="9.140625" style="9"/>
    <col min="752" max="752" width="71.140625" style="9" customWidth="1"/>
    <col min="753" max="753" width="13.140625" style="9" customWidth="1"/>
    <col min="754" max="754" width="10.85546875" style="9" bestFit="1" customWidth="1"/>
    <col min="755" max="755" width="11" style="9" customWidth="1"/>
    <col min="756" max="756" width="13.5703125" style="9" bestFit="1" customWidth="1"/>
    <col min="757" max="757" width="9.42578125" style="9" customWidth="1"/>
    <col min="758" max="758" width="11.28515625" style="9" customWidth="1"/>
    <col min="759" max="759" width="13.5703125" style="9" bestFit="1" customWidth="1"/>
    <col min="760" max="760" width="11.140625" style="9" customWidth="1"/>
    <col min="761" max="761" width="9.7109375" style="9" customWidth="1"/>
    <col min="762" max="762" width="13.42578125" style="9" bestFit="1" customWidth="1"/>
    <col min="763" max="763" width="11.140625" style="9" customWidth="1"/>
    <col min="764" max="764" width="9.7109375" style="9" customWidth="1"/>
    <col min="765" max="765" width="13.42578125" style="9" bestFit="1" customWidth="1"/>
    <col min="766" max="766" width="11.140625" style="9" customWidth="1"/>
    <col min="767" max="767" width="9.7109375" style="9" customWidth="1"/>
    <col min="768" max="768" width="13.28515625" style="9" bestFit="1" customWidth="1"/>
    <col min="769" max="769" width="9.7109375" style="9" customWidth="1"/>
    <col min="770" max="1007" width="9.140625" style="9"/>
    <col min="1008" max="1008" width="71.140625" style="9" customWidth="1"/>
    <col min="1009" max="1009" width="13.140625" style="9" customWidth="1"/>
    <col min="1010" max="1010" width="10.85546875" style="9" bestFit="1" customWidth="1"/>
    <col min="1011" max="1011" width="11" style="9" customWidth="1"/>
    <col min="1012" max="1012" width="13.5703125" style="9" bestFit="1" customWidth="1"/>
    <col min="1013" max="1013" width="9.42578125" style="9" customWidth="1"/>
    <col min="1014" max="1014" width="11.28515625" style="9" customWidth="1"/>
    <col min="1015" max="1015" width="13.5703125" style="9" bestFit="1" customWidth="1"/>
    <col min="1016" max="1016" width="11.140625" style="9" customWidth="1"/>
    <col min="1017" max="1017" width="9.7109375" style="9" customWidth="1"/>
    <col min="1018" max="1018" width="13.42578125" style="9" bestFit="1" customWidth="1"/>
    <col min="1019" max="1019" width="11.140625" style="9" customWidth="1"/>
    <col min="1020" max="1020" width="9.7109375" style="9" customWidth="1"/>
    <col min="1021" max="1021" width="13.42578125" style="9" bestFit="1" customWidth="1"/>
    <col min="1022" max="1022" width="11.140625" style="9" customWidth="1"/>
    <col min="1023" max="1023" width="9.7109375" style="9" customWidth="1"/>
    <col min="1024" max="1024" width="13.28515625" style="9" bestFit="1" customWidth="1"/>
    <col min="1025" max="1025" width="9.7109375" style="9" customWidth="1"/>
    <col min="1026" max="1263" width="9.140625" style="9"/>
    <col min="1264" max="1264" width="71.140625" style="9" customWidth="1"/>
    <col min="1265" max="1265" width="13.140625" style="9" customWidth="1"/>
    <col min="1266" max="1266" width="10.85546875" style="9" bestFit="1" customWidth="1"/>
    <col min="1267" max="1267" width="11" style="9" customWidth="1"/>
    <col min="1268" max="1268" width="13.5703125" style="9" bestFit="1" customWidth="1"/>
    <col min="1269" max="1269" width="9.42578125" style="9" customWidth="1"/>
    <col min="1270" max="1270" width="11.28515625" style="9" customWidth="1"/>
    <col min="1271" max="1271" width="13.5703125" style="9" bestFit="1" customWidth="1"/>
    <col min="1272" max="1272" width="11.140625" style="9" customWidth="1"/>
    <col min="1273" max="1273" width="9.7109375" style="9" customWidth="1"/>
    <col min="1274" max="1274" width="13.42578125" style="9" bestFit="1" customWidth="1"/>
    <col min="1275" max="1275" width="11.140625" style="9" customWidth="1"/>
    <col min="1276" max="1276" width="9.7109375" style="9" customWidth="1"/>
    <col min="1277" max="1277" width="13.42578125" style="9" bestFit="1" customWidth="1"/>
    <col min="1278" max="1278" width="11.140625" style="9" customWidth="1"/>
    <col min="1279" max="1279" width="9.7109375" style="9" customWidth="1"/>
    <col min="1280" max="1280" width="13.28515625" style="9" bestFit="1" customWidth="1"/>
    <col min="1281" max="1281" width="9.7109375" style="9" customWidth="1"/>
    <col min="1282" max="1519" width="9.140625" style="9"/>
    <col min="1520" max="1520" width="71.140625" style="9" customWidth="1"/>
    <col min="1521" max="1521" width="13.140625" style="9" customWidth="1"/>
    <col min="1522" max="1522" width="10.85546875" style="9" bestFit="1" customWidth="1"/>
    <col min="1523" max="1523" width="11" style="9" customWidth="1"/>
    <col min="1524" max="1524" width="13.5703125" style="9" bestFit="1" customWidth="1"/>
    <col min="1525" max="1525" width="9.42578125" style="9" customWidth="1"/>
    <col min="1526" max="1526" width="11.28515625" style="9" customWidth="1"/>
    <col min="1527" max="1527" width="13.5703125" style="9" bestFit="1" customWidth="1"/>
    <col min="1528" max="1528" width="11.140625" style="9" customWidth="1"/>
    <col min="1529" max="1529" width="9.7109375" style="9" customWidth="1"/>
    <col min="1530" max="1530" width="13.42578125" style="9" bestFit="1" customWidth="1"/>
    <col min="1531" max="1531" width="11.140625" style="9" customWidth="1"/>
    <col min="1532" max="1532" width="9.7109375" style="9" customWidth="1"/>
    <col min="1533" max="1533" width="13.42578125" style="9" bestFit="1" customWidth="1"/>
    <col min="1534" max="1534" width="11.140625" style="9" customWidth="1"/>
    <col min="1535" max="1535" width="9.7109375" style="9" customWidth="1"/>
    <col min="1536" max="1536" width="13.28515625" style="9" bestFit="1" customWidth="1"/>
    <col min="1537" max="1537" width="9.7109375" style="9" customWidth="1"/>
    <col min="1538" max="1775" width="9.140625" style="9"/>
    <col min="1776" max="1776" width="71.140625" style="9" customWidth="1"/>
    <col min="1777" max="1777" width="13.140625" style="9" customWidth="1"/>
    <col min="1778" max="1778" width="10.85546875" style="9" bestFit="1" customWidth="1"/>
    <col min="1779" max="1779" width="11" style="9" customWidth="1"/>
    <col min="1780" max="1780" width="13.5703125" style="9" bestFit="1" customWidth="1"/>
    <col min="1781" max="1781" width="9.42578125" style="9" customWidth="1"/>
    <col min="1782" max="1782" width="11.28515625" style="9" customWidth="1"/>
    <col min="1783" max="1783" width="13.5703125" style="9" bestFit="1" customWidth="1"/>
    <col min="1784" max="1784" width="11.140625" style="9" customWidth="1"/>
    <col min="1785" max="1785" width="9.7109375" style="9" customWidth="1"/>
    <col min="1786" max="1786" width="13.42578125" style="9" bestFit="1" customWidth="1"/>
    <col min="1787" max="1787" width="11.140625" style="9" customWidth="1"/>
    <col min="1788" max="1788" width="9.7109375" style="9" customWidth="1"/>
    <col min="1789" max="1789" width="13.42578125" style="9" bestFit="1" customWidth="1"/>
    <col min="1790" max="1790" width="11.140625" style="9" customWidth="1"/>
    <col min="1791" max="1791" width="9.7109375" style="9" customWidth="1"/>
    <col min="1792" max="1792" width="13.28515625" style="9" bestFit="1" customWidth="1"/>
    <col min="1793" max="1793" width="9.7109375" style="9" customWidth="1"/>
    <col min="1794" max="2031" width="9.140625" style="9"/>
    <col min="2032" max="2032" width="71.140625" style="9" customWidth="1"/>
    <col min="2033" max="2033" width="13.140625" style="9" customWidth="1"/>
    <col min="2034" max="2034" width="10.85546875" style="9" bestFit="1" customWidth="1"/>
    <col min="2035" max="2035" width="11" style="9" customWidth="1"/>
    <col min="2036" max="2036" width="13.5703125" style="9" bestFit="1" customWidth="1"/>
    <col min="2037" max="2037" width="9.42578125" style="9" customWidth="1"/>
    <col min="2038" max="2038" width="11.28515625" style="9" customWidth="1"/>
    <col min="2039" max="2039" width="13.5703125" style="9" bestFit="1" customWidth="1"/>
    <col min="2040" max="2040" width="11.140625" style="9" customWidth="1"/>
    <col min="2041" max="2041" width="9.7109375" style="9" customWidth="1"/>
    <col min="2042" max="2042" width="13.42578125" style="9" bestFit="1" customWidth="1"/>
    <col min="2043" max="2043" width="11.140625" style="9" customWidth="1"/>
    <col min="2044" max="2044" width="9.7109375" style="9" customWidth="1"/>
    <col min="2045" max="2045" width="13.42578125" style="9" bestFit="1" customWidth="1"/>
    <col min="2046" max="2046" width="11.140625" style="9" customWidth="1"/>
    <col min="2047" max="2047" width="9.7109375" style="9" customWidth="1"/>
    <col min="2048" max="2048" width="13.28515625" style="9" bestFit="1" customWidth="1"/>
    <col min="2049" max="2049" width="9.7109375" style="9" customWidth="1"/>
    <col min="2050" max="2287" width="9.140625" style="9"/>
    <col min="2288" max="2288" width="71.140625" style="9" customWidth="1"/>
    <col min="2289" max="2289" width="13.140625" style="9" customWidth="1"/>
    <col min="2290" max="2290" width="10.85546875" style="9" bestFit="1" customWidth="1"/>
    <col min="2291" max="2291" width="11" style="9" customWidth="1"/>
    <col min="2292" max="2292" width="13.5703125" style="9" bestFit="1" customWidth="1"/>
    <col min="2293" max="2293" width="9.42578125" style="9" customWidth="1"/>
    <col min="2294" max="2294" width="11.28515625" style="9" customWidth="1"/>
    <col min="2295" max="2295" width="13.5703125" style="9" bestFit="1" customWidth="1"/>
    <col min="2296" max="2296" width="11.140625" style="9" customWidth="1"/>
    <col min="2297" max="2297" width="9.7109375" style="9" customWidth="1"/>
    <col min="2298" max="2298" width="13.42578125" style="9" bestFit="1" customWidth="1"/>
    <col min="2299" max="2299" width="11.140625" style="9" customWidth="1"/>
    <col min="2300" max="2300" width="9.7109375" style="9" customWidth="1"/>
    <col min="2301" max="2301" width="13.42578125" style="9" bestFit="1" customWidth="1"/>
    <col min="2302" max="2302" width="11.140625" style="9" customWidth="1"/>
    <col min="2303" max="2303" width="9.7109375" style="9" customWidth="1"/>
    <col min="2304" max="2304" width="13.28515625" style="9" bestFit="1" customWidth="1"/>
    <col min="2305" max="2305" width="9.7109375" style="9" customWidth="1"/>
    <col min="2306" max="2543" width="9.140625" style="9"/>
    <col min="2544" max="2544" width="71.140625" style="9" customWidth="1"/>
    <col min="2545" max="2545" width="13.140625" style="9" customWidth="1"/>
    <col min="2546" max="2546" width="10.85546875" style="9" bestFit="1" customWidth="1"/>
    <col min="2547" max="2547" width="11" style="9" customWidth="1"/>
    <col min="2548" max="2548" width="13.5703125" style="9" bestFit="1" customWidth="1"/>
    <col min="2549" max="2549" width="9.42578125" style="9" customWidth="1"/>
    <col min="2550" max="2550" width="11.28515625" style="9" customWidth="1"/>
    <col min="2551" max="2551" width="13.5703125" style="9" bestFit="1" customWidth="1"/>
    <col min="2552" max="2552" width="11.140625" style="9" customWidth="1"/>
    <col min="2553" max="2553" width="9.7109375" style="9" customWidth="1"/>
    <col min="2554" max="2554" width="13.42578125" style="9" bestFit="1" customWidth="1"/>
    <col min="2555" max="2555" width="11.140625" style="9" customWidth="1"/>
    <col min="2556" max="2556" width="9.7109375" style="9" customWidth="1"/>
    <col min="2557" max="2557" width="13.42578125" style="9" bestFit="1" customWidth="1"/>
    <col min="2558" max="2558" width="11.140625" style="9" customWidth="1"/>
    <col min="2559" max="2559" width="9.7109375" style="9" customWidth="1"/>
    <col min="2560" max="2560" width="13.28515625" style="9" bestFit="1" customWidth="1"/>
    <col min="2561" max="2561" width="9.7109375" style="9" customWidth="1"/>
    <col min="2562" max="2799" width="9.140625" style="9"/>
    <col min="2800" max="2800" width="71.140625" style="9" customWidth="1"/>
    <col min="2801" max="2801" width="13.140625" style="9" customWidth="1"/>
    <col min="2802" max="2802" width="10.85546875" style="9" bestFit="1" customWidth="1"/>
    <col min="2803" max="2803" width="11" style="9" customWidth="1"/>
    <col min="2804" max="2804" width="13.5703125" style="9" bestFit="1" customWidth="1"/>
    <col min="2805" max="2805" width="9.42578125" style="9" customWidth="1"/>
    <col min="2806" max="2806" width="11.28515625" style="9" customWidth="1"/>
    <col min="2807" max="2807" width="13.5703125" style="9" bestFit="1" customWidth="1"/>
    <col min="2808" max="2808" width="11.140625" style="9" customWidth="1"/>
    <col min="2809" max="2809" width="9.7109375" style="9" customWidth="1"/>
    <col min="2810" max="2810" width="13.42578125" style="9" bestFit="1" customWidth="1"/>
    <col min="2811" max="2811" width="11.140625" style="9" customWidth="1"/>
    <col min="2812" max="2812" width="9.7109375" style="9" customWidth="1"/>
    <col min="2813" max="2813" width="13.42578125" style="9" bestFit="1" customWidth="1"/>
    <col min="2814" max="2814" width="11.140625" style="9" customWidth="1"/>
    <col min="2815" max="2815" width="9.7109375" style="9" customWidth="1"/>
    <col min="2816" max="2816" width="13.28515625" style="9" bestFit="1" customWidth="1"/>
    <col min="2817" max="2817" width="9.7109375" style="9" customWidth="1"/>
    <col min="2818" max="3055" width="9.140625" style="9"/>
    <col min="3056" max="3056" width="71.140625" style="9" customWidth="1"/>
    <col min="3057" max="3057" width="13.140625" style="9" customWidth="1"/>
    <col min="3058" max="3058" width="10.85546875" style="9" bestFit="1" customWidth="1"/>
    <col min="3059" max="3059" width="11" style="9" customWidth="1"/>
    <col min="3060" max="3060" width="13.5703125" style="9" bestFit="1" customWidth="1"/>
    <col min="3061" max="3061" width="9.42578125" style="9" customWidth="1"/>
    <col min="3062" max="3062" width="11.28515625" style="9" customWidth="1"/>
    <col min="3063" max="3063" width="13.5703125" style="9" bestFit="1" customWidth="1"/>
    <col min="3064" max="3064" width="11.140625" style="9" customWidth="1"/>
    <col min="3065" max="3065" width="9.7109375" style="9" customWidth="1"/>
    <col min="3066" max="3066" width="13.42578125" style="9" bestFit="1" customWidth="1"/>
    <col min="3067" max="3067" width="11.140625" style="9" customWidth="1"/>
    <col min="3068" max="3068" width="9.7109375" style="9" customWidth="1"/>
    <col min="3069" max="3069" width="13.42578125" style="9" bestFit="1" customWidth="1"/>
    <col min="3070" max="3070" width="11.140625" style="9" customWidth="1"/>
    <col min="3071" max="3071" width="9.7109375" style="9" customWidth="1"/>
    <col min="3072" max="3072" width="13.28515625" style="9" bestFit="1" customWidth="1"/>
    <col min="3073" max="3073" width="9.7109375" style="9" customWidth="1"/>
    <col min="3074" max="3311" width="9.140625" style="9"/>
    <col min="3312" max="3312" width="71.140625" style="9" customWidth="1"/>
    <col min="3313" max="3313" width="13.140625" style="9" customWidth="1"/>
    <col min="3314" max="3314" width="10.85546875" style="9" bestFit="1" customWidth="1"/>
    <col min="3315" max="3315" width="11" style="9" customWidth="1"/>
    <col min="3316" max="3316" width="13.5703125" style="9" bestFit="1" customWidth="1"/>
    <col min="3317" max="3317" width="9.42578125" style="9" customWidth="1"/>
    <col min="3318" max="3318" width="11.28515625" style="9" customWidth="1"/>
    <col min="3319" max="3319" width="13.5703125" style="9" bestFit="1" customWidth="1"/>
    <col min="3320" max="3320" width="11.140625" style="9" customWidth="1"/>
    <col min="3321" max="3321" width="9.7109375" style="9" customWidth="1"/>
    <col min="3322" max="3322" width="13.42578125" style="9" bestFit="1" customWidth="1"/>
    <col min="3323" max="3323" width="11.140625" style="9" customWidth="1"/>
    <col min="3324" max="3324" width="9.7109375" style="9" customWidth="1"/>
    <col min="3325" max="3325" width="13.42578125" style="9" bestFit="1" customWidth="1"/>
    <col min="3326" max="3326" width="11.140625" style="9" customWidth="1"/>
    <col min="3327" max="3327" width="9.7109375" style="9" customWidth="1"/>
    <col min="3328" max="3328" width="13.28515625" style="9" bestFit="1" customWidth="1"/>
    <col min="3329" max="3329" width="9.7109375" style="9" customWidth="1"/>
    <col min="3330" max="3567" width="9.140625" style="9"/>
    <col min="3568" max="3568" width="71.140625" style="9" customWidth="1"/>
    <col min="3569" max="3569" width="13.140625" style="9" customWidth="1"/>
    <col min="3570" max="3570" width="10.85546875" style="9" bestFit="1" customWidth="1"/>
    <col min="3571" max="3571" width="11" style="9" customWidth="1"/>
    <col min="3572" max="3572" width="13.5703125" style="9" bestFit="1" customWidth="1"/>
    <col min="3573" max="3573" width="9.42578125" style="9" customWidth="1"/>
    <col min="3574" max="3574" width="11.28515625" style="9" customWidth="1"/>
    <col min="3575" max="3575" width="13.5703125" style="9" bestFit="1" customWidth="1"/>
    <col min="3576" max="3576" width="11.140625" style="9" customWidth="1"/>
    <col min="3577" max="3577" width="9.7109375" style="9" customWidth="1"/>
    <col min="3578" max="3578" width="13.42578125" style="9" bestFit="1" customWidth="1"/>
    <col min="3579" max="3579" width="11.140625" style="9" customWidth="1"/>
    <col min="3580" max="3580" width="9.7109375" style="9" customWidth="1"/>
    <col min="3581" max="3581" width="13.42578125" style="9" bestFit="1" customWidth="1"/>
    <col min="3582" max="3582" width="11.140625" style="9" customWidth="1"/>
    <col min="3583" max="3583" width="9.7109375" style="9" customWidth="1"/>
    <col min="3584" max="3584" width="13.28515625" style="9" bestFit="1" customWidth="1"/>
    <col min="3585" max="3585" width="9.7109375" style="9" customWidth="1"/>
    <col min="3586" max="3823" width="9.140625" style="9"/>
    <col min="3824" max="3824" width="71.140625" style="9" customWidth="1"/>
    <col min="3825" max="3825" width="13.140625" style="9" customWidth="1"/>
    <col min="3826" max="3826" width="10.85546875" style="9" bestFit="1" customWidth="1"/>
    <col min="3827" max="3827" width="11" style="9" customWidth="1"/>
    <col min="3828" max="3828" width="13.5703125" style="9" bestFit="1" customWidth="1"/>
    <col min="3829" max="3829" width="9.42578125" style="9" customWidth="1"/>
    <col min="3830" max="3830" width="11.28515625" style="9" customWidth="1"/>
    <col min="3831" max="3831" width="13.5703125" style="9" bestFit="1" customWidth="1"/>
    <col min="3832" max="3832" width="11.140625" style="9" customWidth="1"/>
    <col min="3833" max="3833" width="9.7109375" style="9" customWidth="1"/>
    <col min="3834" max="3834" width="13.42578125" style="9" bestFit="1" customWidth="1"/>
    <col min="3835" max="3835" width="11.140625" style="9" customWidth="1"/>
    <col min="3836" max="3836" width="9.7109375" style="9" customWidth="1"/>
    <col min="3837" max="3837" width="13.42578125" style="9" bestFit="1" customWidth="1"/>
    <col min="3838" max="3838" width="11.140625" style="9" customWidth="1"/>
    <col min="3839" max="3839" width="9.7109375" style="9" customWidth="1"/>
    <col min="3840" max="3840" width="13.28515625" style="9" bestFit="1" customWidth="1"/>
    <col min="3841" max="3841" width="9.7109375" style="9" customWidth="1"/>
    <col min="3842" max="4079" width="9.140625" style="9"/>
    <col min="4080" max="4080" width="71.140625" style="9" customWidth="1"/>
    <col min="4081" max="4081" width="13.140625" style="9" customWidth="1"/>
    <col min="4082" max="4082" width="10.85546875" style="9" bestFit="1" customWidth="1"/>
    <col min="4083" max="4083" width="11" style="9" customWidth="1"/>
    <col min="4084" max="4084" width="13.5703125" style="9" bestFit="1" customWidth="1"/>
    <col min="4085" max="4085" width="9.42578125" style="9" customWidth="1"/>
    <col min="4086" max="4086" width="11.28515625" style="9" customWidth="1"/>
    <col min="4087" max="4087" width="13.5703125" style="9" bestFit="1" customWidth="1"/>
    <col min="4088" max="4088" width="11.140625" style="9" customWidth="1"/>
    <col min="4089" max="4089" width="9.7109375" style="9" customWidth="1"/>
    <col min="4090" max="4090" width="13.42578125" style="9" bestFit="1" customWidth="1"/>
    <col min="4091" max="4091" width="11.140625" style="9" customWidth="1"/>
    <col min="4092" max="4092" width="9.7109375" style="9" customWidth="1"/>
    <col min="4093" max="4093" width="13.42578125" style="9" bestFit="1" customWidth="1"/>
    <col min="4094" max="4094" width="11.140625" style="9" customWidth="1"/>
    <col min="4095" max="4095" width="9.7109375" style="9" customWidth="1"/>
    <col min="4096" max="4096" width="13.28515625" style="9" bestFit="1" customWidth="1"/>
    <col min="4097" max="4097" width="9.7109375" style="9" customWidth="1"/>
    <col min="4098" max="4335" width="9.140625" style="9"/>
    <col min="4336" max="4336" width="71.140625" style="9" customWidth="1"/>
    <col min="4337" max="4337" width="13.140625" style="9" customWidth="1"/>
    <col min="4338" max="4338" width="10.85546875" style="9" bestFit="1" customWidth="1"/>
    <col min="4339" max="4339" width="11" style="9" customWidth="1"/>
    <col min="4340" max="4340" width="13.5703125" style="9" bestFit="1" customWidth="1"/>
    <col min="4341" max="4341" width="9.42578125" style="9" customWidth="1"/>
    <col min="4342" max="4342" width="11.28515625" style="9" customWidth="1"/>
    <col min="4343" max="4343" width="13.5703125" style="9" bestFit="1" customWidth="1"/>
    <col min="4344" max="4344" width="11.140625" style="9" customWidth="1"/>
    <col min="4345" max="4345" width="9.7109375" style="9" customWidth="1"/>
    <col min="4346" max="4346" width="13.42578125" style="9" bestFit="1" customWidth="1"/>
    <col min="4347" max="4347" width="11.140625" style="9" customWidth="1"/>
    <col min="4348" max="4348" width="9.7109375" style="9" customWidth="1"/>
    <col min="4349" max="4349" width="13.42578125" style="9" bestFit="1" customWidth="1"/>
    <col min="4350" max="4350" width="11.140625" style="9" customWidth="1"/>
    <col min="4351" max="4351" width="9.7109375" style="9" customWidth="1"/>
    <col min="4352" max="4352" width="13.28515625" style="9" bestFit="1" customWidth="1"/>
    <col min="4353" max="4353" width="9.7109375" style="9" customWidth="1"/>
    <col min="4354" max="4591" width="9.140625" style="9"/>
    <col min="4592" max="4592" width="71.140625" style="9" customWidth="1"/>
    <col min="4593" max="4593" width="13.140625" style="9" customWidth="1"/>
    <col min="4594" max="4594" width="10.85546875" style="9" bestFit="1" customWidth="1"/>
    <col min="4595" max="4595" width="11" style="9" customWidth="1"/>
    <col min="4596" max="4596" width="13.5703125" style="9" bestFit="1" customWidth="1"/>
    <col min="4597" max="4597" width="9.42578125" style="9" customWidth="1"/>
    <col min="4598" max="4598" width="11.28515625" style="9" customWidth="1"/>
    <col min="4599" max="4599" width="13.5703125" style="9" bestFit="1" customWidth="1"/>
    <col min="4600" max="4600" width="11.140625" style="9" customWidth="1"/>
    <col min="4601" max="4601" width="9.7109375" style="9" customWidth="1"/>
    <col min="4602" max="4602" width="13.42578125" style="9" bestFit="1" customWidth="1"/>
    <col min="4603" max="4603" width="11.140625" style="9" customWidth="1"/>
    <col min="4604" max="4604" width="9.7109375" style="9" customWidth="1"/>
    <col min="4605" max="4605" width="13.42578125" style="9" bestFit="1" customWidth="1"/>
    <col min="4606" max="4606" width="11.140625" style="9" customWidth="1"/>
    <col min="4607" max="4607" width="9.7109375" style="9" customWidth="1"/>
    <col min="4608" max="4608" width="13.28515625" style="9" bestFit="1" customWidth="1"/>
    <col min="4609" max="4609" width="9.7109375" style="9" customWidth="1"/>
    <col min="4610" max="4847" width="9.140625" style="9"/>
    <col min="4848" max="4848" width="71.140625" style="9" customWidth="1"/>
    <col min="4849" max="4849" width="13.140625" style="9" customWidth="1"/>
    <col min="4850" max="4850" width="10.85546875" style="9" bestFit="1" customWidth="1"/>
    <col min="4851" max="4851" width="11" style="9" customWidth="1"/>
    <col min="4852" max="4852" width="13.5703125" style="9" bestFit="1" customWidth="1"/>
    <col min="4853" max="4853" width="9.42578125" style="9" customWidth="1"/>
    <col min="4854" max="4854" width="11.28515625" style="9" customWidth="1"/>
    <col min="4855" max="4855" width="13.5703125" style="9" bestFit="1" customWidth="1"/>
    <col min="4856" max="4856" width="11.140625" style="9" customWidth="1"/>
    <col min="4857" max="4857" width="9.7109375" style="9" customWidth="1"/>
    <col min="4858" max="4858" width="13.42578125" style="9" bestFit="1" customWidth="1"/>
    <col min="4859" max="4859" width="11.140625" style="9" customWidth="1"/>
    <col min="4860" max="4860" width="9.7109375" style="9" customWidth="1"/>
    <col min="4861" max="4861" width="13.42578125" style="9" bestFit="1" customWidth="1"/>
    <col min="4862" max="4862" width="11.140625" style="9" customWidth="1"/>
    <col min="4863" max="4863" width="9.7109375" style="9" customWidth="1"/>
    <col min="4864" max="4864" width="13.28515625" style="9" bestFit="1" customWidth="1"/>
    <col min="4865" max="4865" width="9.7109375" style="9" customWidth="1"/>
    <col min="4866" max="5103" width="9.140625" style="9"/>
    <col min="5104" max="5104" width="71.140625" style="9" customWidth="1"/>
    <col min="5105" max="5105" width="13.140625" style="9" customWidth="1"/>
    <col min="5106" max="5106" width="10.85546875" style="9" bestFit="1" customWidth="1"/>
    <col min="5107" max="5107" width="11" style="9" customWidth="1"/>
    <col min="5108" max="5108" width="13.5703125" style="9" bestFit="1" customWidth="1"/>
    <col min="5109" max="5109" width="9.42578125" style="9" customWidth="1"/>
    <col min="5110" max="5110" width="11.28515625" style="9" customWidth="1"/>
    <col min="5111" max="5111" width="13.5703125" style="9" bestFit="1" customWidth="1"/>
    <col min="5112" max="5112" width="11.140625" style="9" customWidth="1"/>
    <col min="5113" max="5113" width="9.7109375" style="9" customWidth="1"/>
    <col min="5114" max="5114" width="13.42578125" style="9" bestFit="1" customWidth="1"/>
    <col min="5115" max="5115" width="11.140625" style="9" customWidth="1"/>
    <col min="5116" max="5116" width="9.7109375" style="9" customWidth="1"/>
    <col min="5117" max="5117" width="13.42578125" style="9" bestFit="1" customWidth="1"/>
    <col min="5118" max="5118" width="11.140625" style="9" customWidth="1"/>
    <col min="5119" max="5119" width="9.7109375" style="9" customWidth="1"/>
    <col min="5120" max="5120" width="13.28515625" style="9" bestFit="1" customWidth="1"/>
    <col min="5121" max="5121" width="9.7109375" style="9" customWidth="1"/>
    <col min="5122" max="5359" width="9.140625" style="9"/>
    <col min="5360" max="5360" width="71.140625" style="9" customWidth="1"/>
    <col min="5361" max="5361" width="13.140625" style="9" customWidth="1"/>
    <col min="5362" max="5362" width="10.85546875" style="9" bestFit="1" customWidth="1"/>
    <col min="5363" max="5363" width="11" style="9" customWidth="1"/>
    <col min="5364" max="5364" width="13.5703125" style="9" bestFit="1" customWidth="1"/>
    <col min="5365" max="5365" width="9.42578125" style="9" customWidth="1"/>
    <col min="5366" max="5366" width="11.28515625" style="9" customWidth="1"/>
    <col min="5367" max="5367" width="13.5703125" style="9" bestFit="1" customWidth="1"/>
    <col min="5368" max="5368" width="11.140625" style="9" customWidth="1"/>
    <col min="5369" max="5369" width="9.7109375" style="9" customWidth="1"/>
    <col min="5370" max="5370" width="13.42578125" style="9" bestFit="1" customWidth="1"/>
    <col min="5371" max="5371" width="11.140625" style="9" customWidth="1"/>
    <col min="5372" max="5372" width="9.7109375" style="9" customWidth="1"/>
    <col min="5373" max="5373" width="13.42578125" style="9" bestFit="1" customWidth="1"/>
    <col min="5374" max="5374" width="11.140625" style="9" customWidth="1"/>
    <col min="5375" max="5375" width="9.7109375" style="9" customWidth="1"/>
    <col min="5376" max="5376" width="13.28515625" style="9" bestFit="1" customWidth="1"/>
    <col min="5377" max="5377" width="9.7109375" style="9" customWidth="1"/>
    <col min="5378" max="5615" width="9.140625" style="9"/>
    <col min="5616" max="5616" width="71.140625" style="9" customWidth="1"/>
    <col min="5617" max="5617" width="13.140625" style="9" customWidth="1"/>
    <col min="5618" max="5618" width="10.85546875" style="9" bestFit="1" customWidth="1"/>
    <col min="5619" max="5619" width="11" style="9" customWidth="1"/>
    <col min="5620" max="5620" width="13.5703125" style="9" bestFit="1" customWidth="1"/>
    <col min="5621" max="5621" width="9.42578125" style="9" customWidth="1"/>
    <col min="5622" max="5622" width="11.28515625" style="9" customWidth="1"/>
    <col min="5623" max="5623" width="13.5703125" style="9" bestFit="1" customWidth="1"/>
    <col min="5624" max="5624" width="11.140625" style="9" customWidth="1"/>
    <col min="5625" max="5625" width="9.7109375" style="9" customWidth="1"/>
    <col min="5626" max="5626" width="13.42578125" style="9" bestFit="1" customWidth="1"/>
    <col min="5627" max="5627" width="11.140625" style="9" customWidth="1"/>
    <col min="5628" max="5628" width="9.7109375" style="9" customWidth="1"/>
    <col min="5629" max="5629" width="13.42578125" style="9" bestFit="1" customWidth="1"/>
    <col min="5630" max="5630" width="11.140625" style="9" customWidth="1"/>
    <col min="5631" max="5631" width="9.7109375" style="9" customWidth="1"/>
    <col min="5632" max="5632" width="13.28515625" style="9" bestFit="1" customWidth="1"/>
    <col min="5633" max="5633" width="9.7109375" style="9" customWidth="1"/>
    <col min="5634" max="5871" width="9.140625" style="9"/>
    <col min="5872" max="5872" width="71.140625" style="9" customWidth="1"/>
    <col min="5873" max="5873" width="13.140625" style="9" customWidth="1"/>
    <col min="5874" max="5874" width="10.85546875" style="9" bestFit="1" customWidth="1"/>
    <col min="5875" max="5875" width="11" style="9" customWidth="1"/>
    <col min="5876" max="5876" width="13.5703125" style="9" bestFit="1" customWidth="1"/>
    <col min="5877" max="5877" width="9.42578125" style="9" customWidth="1"/>
    <col min="5878" max="5878" width="11.28515625" style="9" customWidth="1"/>
    <col min="5879" max="5879" width="13.5703125" style="9" bestFit="1" customWidth="1"/>
    <col min="5880" max="5880" width="11.140625" style="9" customWidth="1"/>
    <col min="5881" max="5881" width="9.7109375" style="9" customWidth="1"/>
    <col min="5882" max="5882" width="13.42578125" style="9" bestFit="1" customWidth="1"/>
    <col min="5883" max="5883" width="11.140625" style="9" customWidth="1"/>
    <col min="5884" max="5884" width="9.7109375" style="9" customWidth="1"/>
    <col min="5885" max="5885" width="13.42578125" style="9" bestFit="1" customWidth="1"/>
    <col min="5886" max="5886" width="11.140625" style="9" customWidth="1"/>
    <col min="5887" max="5887" width="9.7109375" style="9" customWidth="1"/>
    <col min="5888" max="5888" width="13.28515625" style="9" bestFit="1" customWidth="1"/>
    <col min="5889" max="5889" width="9.7109375" style="9" customWidth="1"/>
    <col min="5890" max="6127" width="9.140625" style="9"/>
    <col min="6128" max="6128" width="71.140625" style="9" customWidth="1"/>
    <col min="6129" max="6129" width="13.140625" style="9" customWidth="1"/>
    <col min="6130" max="6130" width="10.85546875" style="9" bestFit="1" customWidth="1"/>
    <col min="6131" max="6131" width="11" style="9" customWidth="1"/>
    <col min="6132" max="6132" width="13.5703125" style="9" bestFit="1" customWidth="1"/>
    <col min="6133" max="6133" width="9.42578125" style="9" customWidth="1"/>
    <col min="6134" max="6134" width="11.28515625" style="9" customWidth="1"/>
    <col min="6135" max="6135" width="13.5703125" style="9" bestFit="1" customWidth="1"/>
    <col min="6136" max="6136" width="11.140625" style="9" customWidth="1"/>
    <col min="6137" max="6137" width="9.7109375" style="9" customWidth="1"/>
    <col min="6138" max="6138" width="13.42578125" style="9" bestFit="1" customWidth="1"/>
    <col min="6139" max="6139" width="11.140625" style="9" customWidth="1"/>
    <col min="6140" max="6140" width="9.7109375" style="9" customWidth="1"/>
    <col min="6141" max="6141" width="13.42578125" style="9" bestFit="1" customWidth="1"/>
    <col min="6142" max="6142" width="11.140625" style="9" customWidth="1"/>
    <col min="6143" max="6143" width="9.7109375" style="9" customWidth="1"/>
    <col min="6144" max="6144" width="13.28515625" style="9" bestFit="1" customWidth="1"/>
    <col min="6145" max="6145" width="9.7109375" style="9" customWidth="1"/>
    <col min="6146" max="6383" width="9.140625" style="9"/>
    <col min="6384" max="6384" width="71.140625" style="9" customWidth="1"/>
    <col min="6385" max="6385" width="13.140625" style="9" customWidth="1"/>
    <col min="6386" max="6386" width="10.85546875" style="9" bestFit="1" customWidth="1"/>
    <col min="6387" max="6387" width="11" style="9" customWidth="1"/>
    <col min="6388" max="6388" width="13.5703125" style="9" bestFit="1" customWidth="1"/>
    <col min="6389" max="6389" width="9.42578125" style="9" customWidth="1"/>
    <col min="6390" max="6390" width="11.28515625" style="9" customWidth="1"/>
    <col min="6391" max="6391" width="13.5703125" style="9" bestFit="1" customWidth="1"/>
    <col min="6392" max="6392" width="11.140625" style="9" customWidth="1"/>
    <col min="6393" max="6393" width="9.7109375" style="9" customWidth="1"/>
    <col min="6394" max="6394" width="13.42578125" style="9" bestFit="1" customWidth="1"/>
    <col min="6395" max="6395" width="11.140625" style="9" customWidth="1"/>
    <col min="6396" max="6396" width="9.7109375" style="9" customWidth="1"/>
    <col min="6397" max="6397" width="13.42578125" style="9" bestFit="1" customWidth="1"/>
    <col min="6398" max="6398" width="11.140625" style="9" customWidth="1"/>
    <col min="6399" max="6399" width="9.7109375" style="9" customWidth="1"/>
    <col min="6400" max="6400" width="13.28515625" style="9" bestFit="1" customWidth="1"/>
    <col min="6401" max="6401" width="9.7109375" style="9" customWidth="1"/>
    <col min="6402" max="6639" width="9.140625" style="9"/>
    <col min="6640" max="6640" width="71.140625" style="9" customWidth="1"/>
    <col min="6641" max="6641" width="13.140625" style="9" customWidth="1"/>
    <col min="6642" max="6642" width="10.85546875" style="9" bestFit="1" customWidth="1"/>
    <col min="6643" max="6643" width="11" style="9" customWidth="1"/>
    <col min="6644" max="6644" width="13.5703125" style="9" bestFit="1" customWidth="1"/>
    <col min="6645" max="6645" width="9.42578125" style="9" customWidth="1"/>
    <col min="6646" max="6646" width="11.28515625" style="9" customWidth="1"/>
    <col min="6647" max="6647" width="13.5703125" style="9" bestFit="1" customWidth="1"/>
    <col min="6648" max="6648" width="11.140625" style="9" customWidth="1"/>
    <col min="6649" max="6649" width="9.7109375" style="9" customWidth="1"/>
    <col min="6650" max="6650" width="13.42578125" style="9" bestFit="1" customWidth="1"/>
    <col min="6651" max="6651" width="11.140625" style="9" customWidth="1"/>
    <col min="6652" max="6652" width="9.7109375" style="9" customWidth="1"/>
    <col min="6653" max="6653" width="13.42578125" style="9" bestFit="1" customWidth="1"/>
    <col min="6654" max="6654" width="11.140625" style="9" customWidth="1"/>
    <col min="6655" max="6655" width="9.7109375" style="9" customWidth="1"/>
    <col min="6656" max="6656" width="13.28515625" style="9" bestFit="1" customWidth="1"/>
    <col min="6657" max="6657" width="9.7109375" style="9" customWidth="1"/>
    <col min="6658" max="6895" width="9.140625" style="9"/>
    <col min="6896" max="6896" width="71.140625" style="9" customWidth="1"/>
    <col min="6897" max="6897" width="13.140625" style="9" customWidth="1"/>
    <col min="6898" max="6898" width="10.85546875" style="9" bestFit="1" customWidth="1"/>
    <col min="6899" max="6899" width="11" style="9" customWidth="1"/>
    <col min="6900" max="6900" width="13.5703125" style="9" bestFit="1" customWidth="1"/>
    <col min="6901" max="6901" width="9.42578125" style="9" customWidth="1"/>
    <col min="6902" max="6902" width="11.28515625" style="9" customWidth="1"/>
    <col min="6903" max="6903" width="13.5703125" style="9" bestFit="1" customWidth="1"/>
    <col min="6904" max="6904" width="11.140625" style="9" customWidth="1"/>
    <col min="6905" max="6905" width="9.7109375" style="9" customWidth="1"/>
    <col min="6906" max="6906" width="13.42578125" style="9" bestFit="1" customWidth="1"/>
    <col min="6907" max="6907" width="11.140625" style="9" customWidth="1"/>
    <col min="6908" max="6908" width="9.7109375" style="9" customWidth="1"/>
    <col min="6909" max="6909" width="13.42578125" style="9" bestFit="1" customWidth="1"/>
    <col min="6910" max="6910" width="11.140625" style="9" customWidth="1"/>
    <col min="6911" max="6911" width="9.7109375" style="9" customWidth="1"/>
    <col min="6912" max="6912" width="13.28515625" style="9" bestFit="1" customWidth="1"/>
    <col min="6913" max="6913" width="9.7109375" style="9" customWidth="1"/>
    <col min="6914" max="7151" width="9.140625" style="9"/>
    <col min="7152" max="7152" width="71.140625" style="9" customWidth="1"/>
    <col min="7153" max="7153" width="13.140625" style="9" customWidth="1"/>
    <col min="7154" max="7154" width="10.85546875" style="9" bestFit="1" customWidth="1"/>
    <col min="7155" max="7155" width="11" style="9" customWidth="1"/>
    <col min="7156" max="7156" width="13.5703125" style="9" bestFit="1" customWidth="1"/>
    <col min="7157" max="7157" width="9.42578125" style="9" customWidth="1"/>
    <col min="7158" max="7158" width="11.28515625" style="9" customWidth="1"/>
    <col min="7159" max="7159" width="13.5703125" style="9" bestFit="1" customWidth="1"/>
    <col min="7160" max="7160" width="11.140625" style="9" customWidth="1"/>
    <col min="7161" max="7161" width="9.7109375" style="9" customWidth="1"/>
    <col min="7162" max="7162" width="13.42578125" style="9" bestFit="1" customWidth="1"/>
    <col min="7163" max="7163" width="11.140625" style="9" customWidth="1"/>
    <col min="7164" max="7164" width="9.7109375" style="9" customWidth="1"/>
    <col min="7165" max="7165" width="13.42578125" style="9" bestFit="1" customWidth="1"/>
    <col min="7166" max="7166" width="11.140625" style="9" customWidth="1"/>
    <col min="7167" max="7167" width="9.7109375" style="9" customWidth="1"/>
    <col min="7168" max="7168" width="13.28515625" style="9" bestFit="1" customWidth="1"/>
    <col min="7169" max="7169" width="9.7109375" style="9" customWidth="1"/>
    <col min="7170" max="7407" width="9.140625" style="9"/>
    <col min="7408" max="7408" width="71.140625" style="9" customWidth="1"/>
    <col min="7409" max="7409" width="13.140625" style="9" customWidth="1"/>
    <col min="7410" max="7410" width="10.85546875" style="9" bestFit="1" customWidth="1"/>
    <col min="7411" max="7411" width="11" style="9" customWidth="1"/>
    <col min="7412" max="7412" width="13.5703125" style="9" bestFit="1" customWidth="1"/>
    <col min="7413" max="7413" width="9.42578125" style="9" customWidth="1"/>
    <col min="7414" max="7414" width="11.28515625" style="9" customWidth="1"/>
    <col min="7415" max="7415" width="13.5703125" style="9" bestFit="1" customWidth="1"/>
    <col min="7416" max="7416" width="11.140625" style="9" customWidth="1"/>
    <col min="7417" max="7417" width="9.7109375" style="9" customWidth="1"/>
    <col min="7418" max="7418" width="13.42578125" style="9" bestFit="1" customWidth="1"/>
    <col min="7419" max="7419" width="11.140625" style="9" customWidth="1"/>
    <col min="7420" max="7420" width="9.7109375" style="9" customWidth="1"/>
    <col min="7421" max="7421" width="13.42578125" style="9" bestFit="1" customWidth="1"/>
    <col min="7422" max="7422" width="11.140625" style="9" customWidth="1"/>
    <col min="7423" max="7423" width="9.7109375" style="9" customWidth="1"/>
    <col min="7424" max="7424" width="13.28515625" style="9" bestFit="1" customWidth="1"/>
    <col min="7425" max="7425" width="9.7109375" style="9" customWidth="1"/>
    <col min="7426" max="7663" width="9.140625" style="9"/>
    <col min="7664" max="7664" width="71.140625" style="9" customWidth="1"/>
    <col min="7665" max="7665" width="13.140625" style="9" customWidth="1"/>
    <col min="7666" max="7666" width="10.85546875" style="9" bestFit="1" customWidth="1"/>
    <col min="7667" max="7667" width="11" style="9" customWidth="1"/>
    <col min="7668" max="7668" width="13.5703125" style="9" bestFit="1" customWidth="1"/>
    <col min="7669" max="7669" width="9.42578125" style="9" customWidth="1"/>
    <col min="7670" max="7670" width="11.28515625" style="9" customWidth="1"/>
    <col min="7671" max="7671" width="13.5703125" style="9" bestFit="1" customWidth="1"/>
    <col min="7672" max="7672" width="11.140625" style="9" customWidth="1"/>
    <col min="7673" max="7673" width="9.7109375" style="9" customWidth="1"/>
    <col min="7674" max="7674" width="13.42578125" style="9" bestFit="1" customWidth="1"/>
    <col min="7675" max="7675" width="11.140625" style="9" customWidth="1"/>
    <col min="7676" max="7676" width="9.7109375" style="9" customWidth="1"/>
    <col min="7677" max="7677" width="13.42578125" style="9" bestFit="1" customWidth="1"/>
    <col min="7678" max="7678" width="11.140625" style="9" customWidth="1"/>
    <col min="7679" max="7679" width="9.7109375" style="9" customWidth="1"/>
    <col min="7680" max="7680" width="13.28515625" style="9" bestFit="1" customWidth="1"/>
    <col min="7681" max="7681" width="9.7109375" style="9" customWidth="1"/>
    <col min="7682" max="7919" width="9.140625" style="9"/>
    <col min="7920" max="7920" width="71.140625" style="9" customWidth="1"/>
    <col min="7921" max="7921" width="13.140625" style="9" customWidth="1"/>
    <col min="7922" max="7922" width="10.85546875" style="9" bestFit="1" customWidth="1"/>
    <col min="7923" max="7923" width="11" style="9" customWidth="1"/>
    <col min="7924" max="7924" width="13.5703125" style="9" bestFit="1" customWidth="1"/>
    <col min="7925" max="7925" width="9.42578125" style="9" customWidth="1"/>
    <col min="7926" max="7926" width="11.28515625" style="9" customWidth="1"/>
    <col min="7927" max="7927" width="13.5703125" style="9" bestFit="1" customWidth="1"/>
    <col min="7928" max="7928" width="11.140625" style="9" customWidth="1"/>
    <col min="7929" max="7929" width="9.7109375" style="9" customWidth="1"/>
    <col min="7930" max="7930" width="13.42578125" style="9" bestFit="1" customWidth="1"/>
    <col min="7931" max="7931" width="11.140625" style="9" customWidth="1"/>
    <col min="7932" max="7932" width="9.7109375" style="9" customWidth="1"/>
    <col min="7933" max="7933" width="13.42578125" style="9" bestFit="1" customWidth="1"/>
    <col min="7934" max="7934" width="11.140625" style="9" customWidth="1"/>
    <col min="7935" max="7935" width="9.7109375" style="9" customWidth="1"/>
    <col min="7936" max="7936" width="13.28515625" style="9" bestFit="1" customWidth="1"/>
    <col min="7937" max="7937" width="9.7109375" style="9" customWidth="1"/>
    <col min="7938" max="8175" width="9.140625" style="9"/>
    <col min="8176" max="8176" width="71.140625" style="9" customWidth="1"/>
    <col min="8177" max="8177" width="13.140625" style="9" customWidth="1"/>
    <col min="8178" max="8178" width="10.85546875" style="9" bestFit="1" customWidth="1"/>
    <col min="8179" max="8179" width="11" style="9" customWidth="1"/>
    <col min="8180" max="8180" width="13.5703125" style="9" bestFit="1" customWidth="1"/>
    <col min="8181" max="8181" width="9.42578125" style="9" customWidth="1"/>
    <col min="8182" max="8182" width="11.28515625" style="9" customWidth="1"/>
    <col min="8183" max="8183" width="13.5703125" style="9" bestFit="1" customWidth="1"/>
    <col min="8184" max="8184" width="11.140625" style="9" customWidth="1"/>
    <col min="8185" max="8185" width="9.7109375" style="9" customWidth="1"/>
    <col min="8186" max="8186" width="13.42578125" style="9" bestFit="1" customWidth="1"/>
    <col min="8187" max="8187" width="11.140625" style="9" customWidth="1"/>
    <col min="8188" max="8188" width="9.7109375" style="9" customWidth="1"/>
    <col min="8189" max="8189" width="13.42578125" style="9" bestFit="1" customWidth="1"/>
    <col min="8190" max="8190" width="11.140625" style="9" customWidth="1"/>
    <col min="8191" max="8191" width="9.7109375" style="9" customWidth="1"/>
    <col min="8192" max="8192" width="13.28515625" style="9" bestFit="1" customWidth="1"/>
    <col min="8193" max="8193" width="9.7109375" style="9" customWidth="1"/>
    <col min="8194" max="8431" width="9.140625" style="9"/>
    <col min="8432" max="8432" width="71.140625" style="9" customWidth="1"/>
    <col min="8433" max="8433" width="13.140625" style="9" customWidth="1"/>
    <col min="8434" max="8434" width="10.85546875" style="9" bestFit="1" customWidth="1"/>
    <col min="8435" max="8435" width="11" style="9" customWidth="1"/>
    <col min="8436" max="8436" width="13.5703125" style="9" bestFit="1" customWidth="1"/>
    <col min="8437" max="8437" width="9.42578125" style="9" customWidth="1"/>
    <col min="8438" max="8438" width="11.28515625" style="9" customWidth="1"/>
    <col min="8439" max="8439" width="13.5703125" style="9" bestFit="1" customWidth="1"/>
    <col min="8440" max="8440" width="11.140625" style="9" customWidth="1"/>
    <col min="8441" max="8441" width="9.7109375" style="9" customWidth="1"/>
    <col min="8442" max="8442" width="13.42578125" style="9" bestFit="1" customWidth="1"/>
    <col min="8443" max="8443" width="11.140625" style="9" customWidth="1"/>
    <col min="8444" max="8444" width="9.7109375" style="9" customWidth="1"/>
    <col min="8445" max="8445" width="13.42578125" style="9" bestFit="1" customWidth="1"/>
    <col min="8446" max="8446" width="11.140625" style="9" customWidth="1"/>
    <col min="8447" max="8447" width="9.7109375" style="9" customWidth="1"/>
    <col min="8448" max="8448" width="13.28515625" style="9" bestFit="1" customWidth="1"/>
    <col min="8449" max="8449" width="9.7109375" style="9" customWidth="1"/>
    <col min="8450" max="8687" width="9.140625" style="9"/>
    <col min="8688" max="8688" width="71.140625" style="9" customWidth="1"/>
    <col min="8689" max="8689" width="13.140625" style="9" customWidth="1"/>
    <col min="8690" max="8690" width="10.85546875" style="9" bestFit="1" customWidth="1"/>
    <col min="8691" max="8691" width="11" style="9" customWidth="1"/>
    <col min="8692" max="8692" width="13.5703125" style="9" bestFit="1" customWidth="1"/>
    <col min="8693" max="8693" width="9.42578125" style="9" customWidth="1"/>
    <col min="8694" max="8694" width="11.28515625" style="9" customWidth="1"/>
    <col min="8695" max="8695" width="13.5703125" style="9" bestFit="1" customWidth="1"/>
    <col min="8696" max="8696" width="11.140625" style="9" customWidth="1"/>
    <col min="8697" max="8697" width="9.7109375" style="9" customWidth="1"/>
    <col min="8698" max="8698" width="13.42578125" style="9" bestFit="1" customWidth="1"/>
    <col min="8699" max="8699" width="11.140625" style="9" customWidth="1"/>
    <col min="8700" max="8700" width="9.7109375" style="9" customWidth="1"/>
    <col min="8701" max="8701" width="13.42578125" style="9" bestFit="1" customWidth="1"/>
    <col min="8702" max="8702" width="11.140625" style="9" customWidth="1"/>
    <col min="8703" max="8703" width="9.7109375" style="9" customWidth="1"/>
    <col min="8704" max="8704" width="13.28515625" style="9" bestFit="1" customWidth="1"/>
    <col min="8705" max="8705" width="9.7109375" style="9" customWidth="1"/>
    <col min="8706" max="8943" width="9.140625" style="9"/>
    <col min="8944" max="8944" width="71.140625" style="9" customWidth="1"/>
    <col min="8945" max="8945" width="13.140625" style="9" customWidth="1"/>
    <col min="8946" max="8946" width="10.85546875" style="9" bestFit="1" customWidth="1"/>
    <col min="8947" max="8947" width="11" style="9" customWidth="1"/>
    <col min="8948" max="8948" width="13.5703125" style="9" bestFit="1" customWidth="1"/>
    <col min="8949" max="8949" width="9.42578125" style="9" customWidth="1"/>
    <col min="8950" max="8950" width="11.28515625" style="9" customWidth="1"/>
    <col min="8951" max="8951" width="13.5703125" style="9" bestFit="1" customWidth="1"/>
    <col min="8952" max="8952" width="11.140625" style="9" customWidth="1"/>
    <col min="8953" max="8953" width="9.7109375" style="9" customWidth="1"/>
    <col min="8954" max="8954" width="13.42578125" style="9" bestFit="1" customWidth="1"/>
    <col min="8955" max="8955" width="11.140625" style="9" customWidth="1"/>
    <col min="8956" max="8956" width="9.7109375" style="9" customWidth="1"/>
    <col min="8957" max="8957" width="13.42578125" style="9" bestFit="1" customWidth="1"/>
    <col min="8958" max="8958" width="11.140625" style="9" customWidth="1"/>
    <col min="8959" max="8959" width="9.7109375" style="9" customWidth="1"/>
    <col min="8960" max="8960" width="13.28515625" style="9" bestFit="1" customWidth="1"/>
    <col min="8961" max="8961" width="9.7109375" style="9" customWidth="1"/>
    <col min="8962" max="9199" width="9.140625" style="9"/>
    <col min="9200" max="9200" width="71.140625" style="9" customWidth="1"/>
    <col min="9201" max="9201" width="13.140625" style="9" customWidth="1"/>
    <col min="9202" max="9202" width="10.85546875" style="9" bestFit="1" customWidth="1"/>
    <col min="9203" max="9203" width="11" style="9" customWidth="1"/>
    <col min="9204" max="9204" width="13.5703125" style="9" bestFit="1" customWidth="1"/>
    <col min="9205" max="9205" width="9.42578125" style="9" customWidth="1"/>
    <col min="9206" max="9206" width="11.28515625" style="9" customWidth="1"/>
    <col min="9207" max="9207" width="13.5703125" style="9" bestFit="1" customWidth="1"/>
    <col min="9208" max="9208" width="11.140625" style="9" customWidth="1"/>
    <col min="9209" max="9209" width="9.7109375" style="9" customWidth="1"/>
    <col min="9210" max="9210" width="13.42578125" style="9" bestFit="1" customWidth="1"/>
    <col min="9211" max="9211" width="11.140625" style="9" customWidth="1"/>
    <col min="9212" max="9212" width="9.7109375" style="9" customWidth="1"/>
    <col min="9213" max="9213" width="13.42578125" style="9" bestFit="1" customWidth="1"/>
    <col min="9214" max="9214" width="11.140625" style="9" customWidth="1"/>
    <col min="9215" max="9215" width="9.7109375" style="9" customWidth="1"/>
    <col min="9216" max="9216" width="13.28515625" style="9" bestFit="1" customWidth="1"/>
    <col min="9217" max="9217" width="9.7109375" style="9" customWidth="1"/>
    <col min="9218" max="9455" width="9.140625" style="9"/>
    <col min="9456" max="9456" width="71.140625" style="9" customWidth="1"/>
    <col min="9457" max="9457" width="13.140625" style="9" customWidth="1"/>
    <col min="9458" max="9458" width="10.85546875" style="9" bestFit="1" customWidth="1"/>
    <col min="9459" max="9459" width="11" style="9" customWidth="1"/>
    <col min="9460" max="9460" width="13.5703125" style="9" bestFit="1" customWidth="1"/>
    <col min="9461" max="9461" width="9.42578125" style="9" customWidth="1"/>
    <col min="9462" max="9462" width="11.28515625" style="9" customWidth="1"/>
    <col min="9463" max="9463" width="13.5703125" style="9" bestFit="1" customWidth="1"/>
    <col min="9464" max="9464" width="11.140625" style="9" customWidth="1"/>
    <col min="9465" max="9465" width="9.7109375" style="9" customWidth="1"/>
    <col min="9466" max="9466" width="13.42578125" style="9" bestFit="1" customWidth="1"/>
    <col min="9467" max="9467" width="11.140625" style="9" customWidth="1"/>
    <col min="9468" max="9468" width="9.7109375" style="9" customWidth="1"/>
    <col min="9469" max="9469" width="13.42578125" style="9" bestFit="1" customWidth="1"/>
    <col min="9470" max="9470" width="11.140625" style="9" customWidth="1"/>
    <col min="9471" max="9471" width="9.7109375" style="9" customWidth="1"/>
    <col min="9472" max="9472" width="13.28515625" style="9" bestFit="1" customWidth="1"/>
    <col min="9473" max="9473" width="9.7109375" style="9" customWidth="1"/>
    <col min="9474" max="9711" width="9.140625" style="9"/>
    <col min="9712" max="9712" width="71.140625" style="9" customWidth="1"/>
    <col min="9713" max="9713" width="13.140625" style="9" customWidth="1"/>
    <col min="9714" max="9714" width="10.85546875" style="9" bestFit="1" customWidth="1"/>
    <col min="9715" max="9715" width="11" style="9" customWidth="1"/>
    <col min="9716" max="9716" width="13.5703125" style="9" bestFit="1" customWidth="1"/>
    <col min="9717" max="9717" width="9.42578125" style="9" customWidth="1"/>
    <col min="9718" max="9718" width="11.28515625" style="9" customWidth="1"/>
    <col min="9719" max="9719" width="13.5703125" style="9" bestFit="1" customWidth="1"/>
    <col min="9720" max="9720" width="11.140625" style="9" customWidth="1"/>
    <col min="9721" max="9721" width="9.7109375" style="9" customWidth="1"/>
    <col min="9722" max="9722" width="13.42578125" style="9" bestFit="1" customWidth="1"/>
    <col min="9723" max="9723" width="11.140625" style="9" customWidth="1"/>
    <col min="9724" max="9724" width="9.7109375" style="9" customWidth="1"/>
    <col min="9725" max="9725" width="13.42578125" style="9" bestFit="1" customWidth="1"/>
    <col min="9726" max="9726" width="11.140625" style="9" customWidth="1"/>
    <col min="9727" max="9727" width="9.7109375" style="9" customWidth="1"/>
    <col min="9728" max="9728" width="13.28515625" style="9" bestFit="1" customWidth="1"/>
    <col min="9729" max="9729" width="9.7109375" style="9" customWidth="1"/>
    <col min="9730" max="9967" width="9.140625" style="9"/>
    <col min="9968" max="9968" width="71.140625" style="9" customWidth="1"/>
    <col min="9969" max="9969" width="13.140625" style="9" customWidth="1"/>
    <col min="9970" max="9970" width="10.85546875" style="9" bestFit="1" customWidth="1"/>
    <col min="9971" max="9971" width="11" style="9" customWidth="1"/>
    <col min="9972" max="9972" width="13.5703125" style="9" bestFit="1" customWidth="1"/>
    <col min="9973" max="9973" width="9.42578125" style="9" customWidth="1"/>
    <col min="9974" max="9974" width="11.28515625" style="9" customWidth="1"/>
    <col min="9975" max="9975" width="13.5703125" style="9" bestFit="1" customWidth="1"/>
    <col min="9976" max="9976" width="11.140625" style="9" customWidth="1"/>
    <col min="9977" max="9977" width="9.7109375" style="9" customWidth="1"/>
    <col min="9978" max="9978" width="13.42578125" style="9" bestFit="1" customWidth="1"/>
    <col min="9979" max="9979" width="11.140625" style="9" customWidth="1"/>
    <col min="9980" max="9980" width="9.7109375" style="9" customWidth="1"/>
    <col min="9981" max="9981" width="13.42578125" style="9" bestFit="1" customWidth="1"/>
    <col min="9982" max="9982" width="11.140625" style="9" customWidth="1"/>
    <col min="9983" max="9983" width="9.7109375" style="9" customWidth="1"/>
    <col min="9984" max="9984" width="13.28515625" style="9" bestFit="1" customWidth="1"/>
    <col min="9985" max="9985" width="9.7109375" style="9" customWidth="1"/>
    <col min="9986" max="10223" width="9.140625" style="9"/>
    <col min="10224" max="10224" width="71.140625" style="9" customWidth="1"/>
    <col min="10225" max="10225" width="13.140625" style="9" customWidth="1"/>
    <col min="10226" max="10226" width="10.85546875" style="9" bestFit="1" customWidth="1"/>
    <col min="10227" max="10227" width="11" style="9" customWidth="1"/>
    <col min="10228" max="10228" width="13.5703125" style="9" bestFit="1" customWidth="1"/>
    <col min="10229" max="10229" width="9.42578125" style="9" customWidth="1"/>
    <col min="10230" max="10230" width="11.28515625" style="9" customWidth="1"/>
    <col min="10231" max="10231" width="13.5703125" style="9" bestFit="1" customWidth="1"/>
    <col min="10232" max="10232" width="11.140625" style="9" customWidth="1"/>
    <col min="10233" max="10233" width="9.7109375" style="9" customWidth="1"/>
    <col min="10234" max="10234" width="13.42578125" style="9" bestFit="1" customWidth="1"/>
    <col min="10235" max="10235" width="11.140625" style="9" customWidth="1"/>
    <col min="10236" max="10236" width="9.7109375" style="9" customWidth="1"/>
    <col min="10237" max="10237" width="13.42578125" style="9" bestFit="1" customWidth="1"/>
    <col min="10238" max="10238" width="11.140625" style="9" customWidth="1"/>
    <col min="10239" max="10239" width="9.7109375" style="9" customWidth="1"/>
    <col min="10240" max="10240" width="13.28515625" style="9" bestFit="1" customWidth="1"/>
    <col min="10241" max="10241" width="9.7109375" style="9" customWidth="1"/>
    <col min="10242" max="10479" width="9.140625" style="9"/>
    <col min="10480" max="10480" width="71.140625" style="9" customWidth="1"/>
    <col min="10481" max="10481" width="13.140625" style="9" customWidth="1"/>
    <col min="10482" max="10482" width="10.85546875" style="9" bestFit="1" customWidth="1"/>
    <col min="10483" max="10483" width="11" style="9" customWidth="1"/>
    <col min="10484" max="10484" width="13.5703125" style="9" bestFit="1" customWidth="1"/>
    <col min="10485" max="10485" width="9.42578125" style="9" customWidth="1"/>
    <col min="10486" max="10486" width="11.28515625" style="9" customWidth="1"/>
    <col min="10487" max="10487" width="13.5703125" style="9" bestFit="1" customWidth="1"/>
    <col min="10488" max="10488" width="11.140625" style="9" customWidth="1"/>
    <col min="10489" max="10489" width="9.7109375" style="9" customWidth="1"/>
    <col min="10490" max="10490" width="13.42578125" style="9" bestFit="1" customWidth="1"/>
    <col min="10491" max="10491" width="11.140625" style="9" customWidth="1"/>
    <col min="10492" max="10492" width="9.7109375" style="9" customWidth="1"/>
    <col min="10493" max="10493" width="13.42578125" style="9" bestFit="1" customWidth="1"/>
    <col min="10494" max="10494" width="11.140625" style="9" customWidth="1"/>
    <col min="10495" max="10495" width="9.7109375" style="9" customWidth="1"/>
    <col min="10496" max="10496" width="13.28515625" style="9" bestFit="1" customWidth="1"/>
    <col min="10497" max="10497" width="9.7109375" style="9" customWidth="1"/>
    <col min="10498" max="10735" width="9.140625" style="9"/>
    <col min="10736" max="10736" width="71.140625" style="9" customWidth="1"/>
    <col min="10737" max="10737" width="13.140625" style="9" customWidth="1"/>
    <col min="10738" max="10738" width="10.85546875" style="9" bestFit="1" customWidth="1"/>
    <col min="10739" max="10739" width="11" style="9" customWidth="1"/>
    <col min="10740" max="10740" width="13.5703125" style="9" bestFit="1" customWidth="1"/>
    <col min="10741" max="10741" width="9.42578125" style="9" customWidth="1"/>
    <col min="10742" max="10742" width="11.28515625" style="9" customWidth="1"/>
    <col min="10743" max="10743" width="13.5703125" style="9" bestFit="1" customWidth="1"/>
    <col min="10744" max="10744" width="11.140625" style="9" customWidth="1"/>
    <col min="10745" max="10745" width="9.7109375" style="9" customWidth="1"/>
    <col min="10746" max="10746" width="13.42578125" style="9" bestFit="1" customWidth="1"/>
    <col min="10747" max="10747" width="11.140625" style="9" customWidth="1"/>
    <col min="10748" max="10748" width="9.7109375" style="9" customWidth="1"/>
    <col min="10749" max="10749" width="13.42578125" style="9" bestFit="1" customWidth="1"/>
    <col min="10750" max="10750" width="11.140625" style="9" customWidth="1"/>
    <col min="10751" max="10751" width="9.7109375" style="9" customWidth="1"/>
    <col min="10752" max="10752" width="13.28515625" style="9" bestFit="1" customWidth="1"/>
    <col min="10753" max="10753" width="9.7109375" style="9" customWidth="1"/>
    <col min="10754" max="10991" width="9.140625" style="9"/>
    <col min="10992" max="10992" width="71.140625" style="9" customWidth="1"/>
    <col min="10993" max="10993" width="13.140625" style="9" customWidth="1"/>
    <col min="10994" max="10994" width="10.85546875" style="9" bestFit="1" customWidth="1"/>
    <col min="10995" max="10995" width="11" style="9" customWidth="1"/>
    <col min="10996" max="10996" width="13.5703125" style="9" bestFit="1" customWidth="1"/>
    <col min="10997" max="10997" width="9.42578125" style="9" customWidth="1"/>
    <col min="10998" max="10998" width="11.28515625" style="9" customWidth="1"/>
    <col min="10999" max="10999" width="13.5703125" style="9" bestFit="1" customWidth="1"/>
    <col min="11000" max="11000" width="11.140625" style="9" customWidth="1"/>
    <col min="11001" max="11001" width="9.7109375" style="9" customWidth="1"/>
    <col min="11002" max="11002" width="13.42578125" style="9" bestFit="1" customWidth="1"/>
    <col min="11003" max="11003" width="11.140625" style="9" customWidth="1"/>
    <col min="11004" max="11004" width="9.7109375" style="9" customWidth="1"/>
    <col min="11005" max="11005" width="13.42578125" style="9" bestFit="1" customWidth="1"/>
    <col min="11006" max="11006" width="11.140625" style="9" customWidth="1"/>
    <col min="11007" max="11007" width="9.7109375" style="9" customWidth="1"/>
    <col min="11008" max="11008" width="13.28515625" style="9" bestFit="1" customWidth="1"/>
    <col min="11009" max="11009" width="9.7109375" style="9" customWidth="1"/>
    <col min="11010" max="11247" width="9.140625" style="9"/>
    <col min="11248" max="11248" width="71.140625" style="9" customWidth="1"/>
    <col min="11249" max="11249" width="13.140625" style="9" customWidth="1"/>
    <col min="11250" max="11250" width="10.85546875" style="9" bestFit="1" customWidth="1"/>
    <col min="11251" max="11251" width="11" style="9" customWidth="1"/>
    <col min="11252" max="11252" width="13.5703125" style="9" bestFit="1" customWidth="1"/>
    <col min="11253" max="11253" width="9.42578125" style="9" customWidth="1"/>
    <col min="11254" max="11254" width="11.28515625" style="9" customWidth="1"/>
    <col min="11255" max="11255" width="13.5703125" style="9" bestFit="1" customWidth="1"/>
    <col min="11256" max="11256" width="11.140625" style="9" customWidth="1"/>
    <col min="11257" max="11257" width="9.7109375" style="9" customWidth="1"/>
    <col min="11258" max="11258" width="13.42578125" style="9" bestFit="1" customWidth="1"/>
    <col min="11259" max="11259" width="11.140625" style="9" customWidth="1"/>
    <col min="11260" max="11260" width="9.7109375" style="9" customWidth="1"/>
    <col min="11261" max="11261" width="13.42578125" style="9" bestFit="1" customWidth="1"/>
    <col min="11262" max="11262" width="11.140625" style="9" customWidth="1"/>
    <col min="11263" max="11263" width="9.7109375" style="9" customWidth="1"/>
    <col min="11264" max="11264" width="13.28515625" style="9" bestFit="1" customWidth="1"/>
    <col min="11265" max="11265" width="9.7109375" style="9" customWidth="1"/>
    <col min="11266" max="11503" width="9.140625" style="9"/>
    <col min="11504" max="11504" width="71.140625" style="9" customWidth="1"/>
    <col min="11505" max="11505" width="13.140625" style="9" customWidth="1"/>
    <col min="11506" max="11506" width="10.85546875" style="9" bestFit="1" customWidth="1"/>
    <col min="11507" max="11507" width="11" style="9" customWidth="1"/>
    <col min="11508" max="11508" width="13.5703125" style="9" bestFit="1" customWidth="1"/>
    <col min="11509" max="11509" width="9.42578125" style="9" customWidth="1"/>
    <col min="11510" max="11510" width="11.28515625" style="9" customWidth="1"/>
    <col min="11511" max="11511" width="13.5703125" style="9" bestFit="1" customWidth="1"/>
    <col min="11512" max="11512" width="11.140625" style="9" customWidth="1"/>
    <col min="11513" max="11513" width="9.7109375" style="9" customWidth="1"/>
    <col min="11514" max="11514" width="13.42578125" style="9" bestFit="1" customWidth="1"/>
    <col min="11515" max="11515" width="11.140625" style="9" customWidth="1"/>
    <col min="11516" max="11516" width="9.7109375" style="9" customWidth="1"/>
    <col min="11517" max="11517" width="13.42578125" style="9" bestFit="1" customWidth="1"/>
    <col min="11518" max="11518" width="11.140625" style="9" customWidth="1"/>
    <col min="11519" max="11519" width="9.7109375" style="9" customWidth="1"/>
    <col min="11520" max="11520" width="13.28515625" style="9" bestFit="1" customWidth="1"/>
    <col min="11521" max="11521" width="9.7109375" style="9" customWidth="1"/>
    <col min="11522" max="11759" width="9.140625" style="9"/>
    <col min="11760" max="11760" width="71.140625" style="9" customWidth="1"/>
    <col min="11761" max="11761" width="13.140625" style="9" customWidth="1"/>
    <col min="11762" max="11762" width="10.85546875" style="9" bestFit="1" customWidth="1"/>
    <col min="11763" max="11763" width="11" style="9" customWidth="1"/>
    <col min="11764" max="11764" width="13.5703125" style="9" bestFit="1" customWidth="1"/>
    <col min="11765" max="11765" width="9.42578125" style="9" customWidth="1"/>
    <col min="11766" max="11766" width="11.28515625" style="9" customWidth="1"/>
    <col min="11767" max="11767" width="13.5703125" style="9" bestFit="1" customWidth="1"/>
    <col min="11768" max="11768" width="11.140625" style="9" customWidth="1"/>
    <col min="11769" max="11769" width="9.7109375" style="9" customWidth="1"/>
    <col min="11770" max="11770" width="13.42578125" style="9" bestFit="1" customWidth="1"/>
    <col min="11771" max="11771" width="11.140625" style="9" customWidth="1"/>
    <col min="11772" max="11772" width="9.7109375" style="9" customWidth="1"/>
    <col min="11773" max="11773" width="13.42578125" style="9" bestFit="1" customWidth="1"/>
    <col min="11774" max="11774" width="11.140625" style="9" customWidth="1"/>
    <col min="11775" max="11775" width="9.7109375" style="9" customWidth="1"/>
    <col min="11776" max="11776" width="13.28515625" style="9" bestFit="1" customWidth="1"/>
    <col min="11777" max="11777" width="9.7109375" style="9" customWidth="1"/>
    <col min="11778" max="12015" width="9.140625" style="9"/>
    <col min="12016" max="12016" width="71.140625" style="9" customWidth="1"/>
    <col min="12017" max="12017" width="13.140625" style="9" customWidth="1"/>
    <col min="12018" max="12018" width="10.85546875" style="9" bestFit="1" customWidth="1"/>
    <col min="12019" max="12019" width="11" style="9" customWidth="1"/>
    <col min="12020" max="12020" width="13.5703125" style="9" bestFit="1" customWidth="1"/>
    <col min="12021" max="12021" width="9.42578125" style="9" customWidth="1"/>
    <col min="12022" max="12022" width="11.28515625" style="9" customWidth="1"/>
    <col min="12023" max="12023" width="13.5703125" style="9" bestFit="1" customWidth="1"/>
    <col min="12024" max="12024" width="11.140625" style="9" customWidth="1"/>
    <col min="12025" max="12025" width="9.7109375" style="9" customWidth="1"/>
    <col min="12026" max="12026" width="13.42578125" style="9" bestFit="1" customWidth="1"/>
    <col min="12027" max="12027" width="11.140625" style="9" customWidth="1"/>
    <col min="12028" max="12028" width="9.7109375" style="9" customWidth="1"/>
    <col min="12029" max="12029" width="13.42578125" style="9" bestFit="1" customWidth="1"/>
    <col min="12030" max="12030" width="11.140625" style="9" customWidth="1"/>
    <col min="12031" max="12031" width="9.7109375" style="9" customWidth="1"/>
    <col min="12032" max="12032" width="13.28515625" style="9" bestFit="1" customWidth="1"/>
    <col min="12033" max="12033" width="9.7109375" style="9" customWidth="1"/>
    <col min="12034" max="12271" width="9.140625" style="9"/>
    <col min="12272" max="12272" width="71.140625" style="9" customWidth="1"/>
    <col min="12273" max="12273" width="13.140625" style="9" customWidth="1"/>
    <col min="12274" max="12274" width="10.85546875" style="9" bestFit="1" customWidth="1"/>
    <col min="12275" max="12275" width="11" style="9" customWidth="1"/>
    <col min="12276" max="12276" width="13.5703125" style="9" bestFit="1" customWidth="1"/>
    <col min="12277" max="12277" width="9.42578125" style="9" customWidth="1"/>
    <col min="12278" max="12278" width="11.28515625" style="9" customWidth="1"/>
    <col min="12279" max="12279" width="13.5703125" style="9" bestFit="1" customWidth="1"/>
    <col min="12280" max="12280" width="11.140625" style="9" customWidth="1"/>
    <col min="12281" max="12281" width="9.7109375" style="9" customWidth="1"/>
    <col min="12282" max="12282" width="13.42578125" style="9" bestFit="1" customWidth="1"/>
    <col min="12283" max="12283" width="11.140625" style="9" customWidth="1"/>
    <col min="12284" max="12284" width="9.7109375" style="9" customWidth="1"/>
    <col min="12285" max="12285" width="13.42578125" style="9" bestFit="1" customWidth="1"/>
    <col min="12286" max="12286" width="11.140625" style="9" customWidth="1"/>
    <col min="12287" max="12287" width="9.7109375" style="9" customWidth="1"/>
    <col min="12288" max="12288" width="13.28515625" style="9" bestFit="1" customWidth="1"/>
    <col min="12289" max="12289" width="9.7109375" style="9" customWidth="1"/>
    <col min="12290" max="12527" width="9.140625" style="9"/>
    <col min="12528" max="12528" width="71.140625" style="9" customWidth="1"/>
    <col min="12529" max="12529" width="13.140625" style="9" customWidth="1"/>
    <col min="12530" max="12530" width="10.85546875" style="9" bestFit="1" customWidth="1"/>
    <col min="12531" max="12531" width="11" style="9" customWidth="1"/>
    <col min="12532" max="12532" width="13.5703125" style="9" bestFit="1" customWidth="1"/>
    <col min="12533" max="12533" width="9.42578125" style="9" customWidth="1"/>
    <col min="12534" max="12534" width="11.28515625" style="9" customWidth="1"/>
    <col min="12535" max="12535" width="13.5703125" style="9" bestFit="1" customWidth="1"/>
    <col min="12536" max="12536" width="11.140625" style="9" customWidth="1"/>
    <col min="12537" max="12537" width="9.7109375" style="9" customWidth="1"/>
    <col min="12538" max="12538" width="13.42578125" style="9" bestFit="1" customWidth="1"/>
    <col min="12539" max="12539" width="11.140625" style="9" customWidth="1"/>
    <col min="12540" max="12540" width="9.7109375" style="9" customWidth="1"/>
    <col min="12541" max="12541" width="13.42578125" style="9" bestFit="1" customWidth="1"/>
    <col min="12542" max="12542" width="11.140625" style="9" customWidth="1"/>
    <col min="12543" max="12543" width="9.7109375" style="9" customWidth="1"/>
    <col min="12544" max="12544" width="13.28515625" style="9" bestFit="1" customWidth="1"/>
    <col min="12545" max="12545" width="9.7109375" style="9" customWidth="1"/>
    <col min="12546" max="12783" width="9.140625" style="9"/>
    <col min="12784" max="12784" width="71.140625" style="9" customWidth="1"/>
    <col min="12785" max="12785" width="13.140625" style="9" customWidth="1"/>
    <col min="12786" max="12786" width="10.85546875" style="9" bestFit="1" customWidth="1"/>
    <col min="12787" max="12787" width="11" style="9" customWidth="1"/>
    <col min="12788" max="12788" width="13.5703125" style="9" bestFit="1" customWidth="1"/>
    <col min="12789" max="12789" width="9.42578125" style="9" customWidth="1"/>
    <col min="12790" max="12790" width="11.28515625" style="9" customWidth="1"/>
    <col min="12791" max="12791" width="13.5703125" style="9" bestFit="1" customWidth="1"/>
    <col min="12792" max="12792" width="11.140625" style="9" customWidth="1"/>
    <col min="12793" max="12793" width="9.7109375" style="9" customWidth="1"/>
    <col min="12794" max="12794" width="13.42578125" style="9" bestFit="1" customWidth="1"/>
    <col min="12795" max="12795" width="11.140625" style="9" customWidth="1"/>
    <col min="12796" max="12796" width="9.7109375" style="9" customWidth="1"/>
    <col min="12797" max="12797" width="13.42578125" style="9" bestFit="1" customWidth="1"/>
    <col min="12798" max="12798" width="11.140625" style="9" customWidth="1"/>
    <col min="12799" max="12799" width="9.7109375" style="9" customWidth="1"/>
    <col min="12800" max="12800" width="13.28515625" style="9" bestFit="1" customWidth="1"/>
    <col min="12801" max="12801" width="9.7109375" style="9" customWidth="1"/>
    <col min="12802" max="13039" width="9.140625" style="9"/>
    <col min="13040" max="13040" width="71.140625" style="9" customWidth="1"/>
    <col min="13041" max="13041" width="13.140625" style="9" customWidth="1"/>
    <col min="13042" max="13042" width="10.85546875" style="9" bestFit="1" customWidth="1"/>
    <col min="13043" max="13043" width="11" style="9" customWidth="1"/>
    <col min="13044" max="13044" width="13.5703125" style="9" bestFit="1" customWidth="1"/>
    <col min="13045" max="13045" width="9.42578125" style="9" customWidth="1"/>
    <col min="13046" max="13046" width="11.28515625" style="9" customWidth="1"/>
    <col min="13047" max="13047" width="13.5703125" style="9" bestFit="1" customWidth="1"/>
    <col min="13048" max="13048" width="11.140625" style="9" customWidth="1"/>
    <col min="13049" max="13049" width="9.7109375" style="9" customWidth="1"/>
    <col min="13050" max="13050" width="13.42578125" style="9" bestFit="1" customWidth="1"/>
    <col min="13051" max="13051" width="11.140625" style="9" customWidth="1"/>
    <col min="13052" max="13052" width="9.7109375" style="9" customWidth="1"/>
    <col min="13053" max="13053" width="13.42578125" style="9" bestFit="1" customWidth="1"/>
    <col min="13054" max="13054" width="11.140625" style="9" customWidth="1"/>
    <col min="13055" max="13055" width="9.7109375" style="9" customWidth="1"/>
    <col min="13056" max="13056" width="13.28515625" style="9" bestFit="1" customWidth="1"/>
    <col min="13057" max="13057" width="9.7109375" style="9" customWidth="1"/>
    <col min="13058" max="13295" width="9.140625" style="9"/>
    <col min="13296" max="13296" width="71.140625" style="9" customWidth="1"/>
    <col min="13297" max="13297" width="13.140625" style="9" customWidth="1"/>
    <col min="13298" max="13298" width="10.85546875" style="9" bestFit="1" customWidth="1"/>
    <col min="13299" max="13299" width="11" style="9" customWidth="1"/>
    <col min="13300" max="13300" width="13.5703125" style="9" bestFit="1" customWidth="1"/>
    <col min="13301" max="13301" width="9.42578125" style="9" customWidth="1"/>
    <col min="13302" max="13302" width="11.28515625" style="9" customWidth="1"/>
    <col min="13303" max="13303" width="13.5703125" style="9" bestFit="1" customWidth="1"/>
    <col min="13304" max="13304" width="11.140625" style="9" customWidth="1"/>
    <col min="13305" max="13305" width="9.7109375" style="9" customWidth="1"/>
    <col min="13306" max="13306" width="13.42578125" style="9" bestFit="1" customWidth="1"/>
    <col min="13307" max="13307" width="11.140625" style="9" customWidth="1"/>
    <col min="13308" max="13308" width="9.7109375" style="9" customWidth="1"/>
    <col min="13309" max="13309" width="13.42578125" style="9" bestFit="1" customWidth="1"/>
    <col min="13310" max="13310" width="11.140625" style="9" customWidth="1"/>
    <col min="13311" max="13311" width="9.7109375" style="9" customWidth="1"/>
    <col min="13312" max="13312" width="13.28515625" style="9" bestFit="1" customWidth="1"/>
    <col min="13313" max="13313" width="9.7109375" style="9" customWidth="1"/>
    <col min="13314" max="13551" width="9.140625" style="9"/>
    <col min="13552" max="13552" width="71.140625" style="9" customWidth="1"/>
    <col min="13553" max="13553" width="13.140625" style="9" customWidth="1"/>
    <col min="13554" max="13554" width="10.85546875" style="9" bestFit="1" customWidth="1"/>
    <col min="13555" max="13555" width="11" style="9" customWidth="1"/>
    <col min="13556" max="13556" width="13.5703125" style="9" bestFit="1" customWidth="1"/>
    <col min="13557" max="13557" width="9.42578125" style="9" customWidth="1"/>
    <col min="13558" max="13558" width="11.28515625" style="9" customWidth="1"/>
    <col min="13559" max="13559" width="13.5703125" style="9" bestFit="1" customWidth="1"/>
    <col min="13560" max="13560" width="11.140625" style="9" customWidth="1"/>
    <col min="13561" max="13561" width="9.7109375" style="9" customWidth="1"/>
    <col min="13562" max="13562" width="13.42578125" style="9" bestFit="1" customWidth="1"/>
    <col min="13563" max="13563" width="11.140625" style="9" customWidth="1"/>
    <col min="13564" max="13564" width="9.7109375" style="9" customWidth="1"/>
    <col min="13565" max="13565" width="13.42578125" style="9" bestFit="1" customWidth="1"/>
    <col min="13566" max="13566" width="11.140625" style="9" customWidth="1"/>
    <col min="13567" max="13567" width="9.7109375" style="9" customWidth="1"/>
    <col min="13568" max="13568" width="13.28515625" style="9" bestFit="1" customWidth="1"/>
    <col min="13569" max="13569" width="9.7109375" style="9" customWidth="1"/>
    <col min="13570" max="13807" width="9.140625" style="9"/>
    <col min="13808" max="13808" width="71.140625" style="9" customWidth="1"/>
    <col min="13809" max="13809" width="13.140625" style="9" customWidth="1"/>
    <col min="13810" max="13810" width="10.85546875" style="9" bestFit="1" customWidth="1"/>
    <col min="13811" max="13811" width="11" style="9" customWidth="1"/>
    <col min="13812" max="13812" width="13.5703125" style="9" bestFit="1" customWidth="1"/>
    <col min="13813" max="13813" width="9.42578125" style="9" customWidth="1"/>
    <col min="13814" max="13814" width="11.28515625" style="9" customWidth="1"/>
    <col min="13815" max="13815" width="13.5703125" style="9" bestFit="1" customWidth="1"/>
    <col min="13816" max="13816" width="11.140625" style="9" customWidth="1"/>
    <col min="13817" max="13817" width="9.7109375" style="9" customWidth="1"/>
    <col min="13818" max="13818" width="13.42578125" style="9" bestFit="1" customWidth="1"/>
    <col min="13819" max="13819" width="11.140625" style="9" customWidth="1"/>
    <col min="13820" max="13820" width="9.7109375" style="9" customWidth="1"/>
    <col min="13821" max="13821" width="13.42578125" style="9" bestFit="1" customWidth="1"/>
    <col min="13822" max="13822" width="11.140625" style="9" customWidth="1"/>
    <col min="13823" max="13823" width="9.7109375" style="9" customWidth="1"/>
    <col min="13824" max="13824" width="13.28515625" style="9" bestFit="1" customWidth="1"/>
    <col min="13825" max="13825" width="9.7109375" style="9" customWidth="1"/>
    <col min="13826" max="14063" width="9.140625" style="9"/>
    <col min="14064" max="14064" width="71.140625" style="9" customWidth="1"/>
    <col min="14065" max="14065" width="13.140625" style="9" customWidth="1"/>
    <col min="14066" max="14066" width="10.85546875" style="9" bestFit="1" customWidth="1"/>
    <col min="14067" max="14067" width="11" style="9" customWidth="1"/>
    <col min="14068" max="14068" width="13.5703125" style="9" bestFit="1" customWidth="1"/>
    <col min="14069" max="14069" width="9.42578125" style="9" customWidth="1"/>
    <col min="14070" max="14070" width="11.28515625" style="9" customWidth="1"/>
    <col min="14071" max="14071" width="13.5703125" style="9" bestFit="1" customWidth="1"/>
    <col min="14072" max="14072" width="11.140625" style="9" customWidth="1"/>
    <col min="14073" max="14073" width="9.7109375" style="9" customWidth="1"/>
    <col min="14074" max="14074" width="13.42578125" style="9" bestFit="1" customWidth="1"/>
    <col min="14075" max="14075" width="11.140625" style="9" customWidth="1"/>
    <col min="14076" max="14076" width="9.7109375" style="9" customWidth="1"/>
    <col min="14077" max="14077" width="13.42578125" style="9" bestFit="1" customWidth="1"/>
    <col min="14078" max="14078" width="11.140625" style="9" customWidth="1"/>
    <col min="14079" max="14079" width="9.7109375" style="9" customWidth="1"/>
    <col min="14080" max="14080" width="13.28515625" style="9" bestFit="1" customWidth="1"/>
    <col min="14081" max="14081" width="9.7109375" style="9" customWidth="1"/>
    <col min="14082" max="14319" width="9.140625" style="9"/>
    <col min="14320" max="14320" width="71.140625" style="9" customWidth="1"/>
    <col min="14321" max="14321" width="13.140625" style="9" customWidth="1"/>
    <col min="14322" max="14322" width="10.85546875" style="9" bestFit="1" customWidth="1"/>
    <col min="14323" max="14323" width="11" style="9" customWidth="1"/>
    <col min="14324" max="14324" width="13.5703125" style="9" bestFit="1" customWidth="1"/>
    <col min="14325" max="14325" width="9.42578125" style="9" customWidth="1"/>
    <col min="14326" max="14326" width="11.28515625" style="9" customWidth="1"/>
    <col min="14327" max="14327" width="13.5703125" style="9" bestFit="1" customWidth="1"/>
    <col min="14328" max="14328" width="11.140625" style="9" customWidth="1"/>
    <col min="14329" max="14329" width="9.7109375" style="9" customWidth="1"/>
    <col min="14330" max="14330" width="13.42578125" style="9" bestFit="1" customWidth="1"/>
    <col min="14331" max="14331" width="11.140625" style="9" customWidth="1"/>
    <col min="14332" max="14332" width="9.7109375" style="9" customWidth="1"/>
    <col min="14333" max="14333" width="13.42578125" style="9" bestFit="1" customWidth="1"/>
    <col min="14334" max="14334" width="11.140625" style="9" customWidth="1"/>
    <col min="14335" max="14335" width="9.7109375" style="9" customWidth="1"/>
    <col min="14336" max="14336" width="13.28515625" style="9" bestFit="1" customWidth="1"/>
    <col min="14337" max="14337" width="9.7109375" style="9" customWidth="1"/>
    <col min="14338" max="14575" width="9.140625" style="9"/>
    <col min="14576" max="14576" width="71.140625" style="9" customWidth="1"/>
    <col min="14577" max="14577" width="13.140625" style="9" customWidth="1"/>
    <col min="14578" max="14578" width="10.85546875" style="9" bestFit="1" customWidth="1"/>
    <col min="14579" max="14579" width="11" style="9" customWidth="1"/>
    <col min="14580" max="14580" width="13.5703125" style="9" bestFit="1" customWidth="1"/>
    <col min="14581" max="14581" width="9.42578125" style="9" customWidth="1"/>
    <col min="14582" max="14582" width="11.28515625" style="9" customWidth="1"/>
    <col min="14583" max="14583" width="13.5703125" style="9" bestFit="1" customWidth="1"/>
    <col min="14584" max="14584" width="11.140625" style="9" customWidth="1"/>
    <col min="14585" max="14585" width="9.7109375" style="9" customWidth="1"/>
    <col min="14586" max="14586" width="13.42578125" style="9" bestFit="1" customWidth="1"/>
    <col min="14587" max="14587" width="11.140625" style="9" customWidth="1"/>
    <col min="14588" max="14588" width="9.7109375" style="9" customWidth="1"/>
    <col min="14589" max="14589" width="13.42578125" style="9" bestFit="1" customWidth="1"/>
    <col min="14590" max="14590" width="11.140625" style="9" customWidth="1"/>
    <col min="14591" max="14591" width="9.7109375" style="9" customWidth="1"/>
    <col min="14592" max="14592" width="13.28515625" style="9" bestFit="1" customWidth="1"/>
    <col min="14593" max="14593" width="9.7109375" style="9" customWidth="1"/>
    <col min="14594" max="14831" width="9.140625" style="9"/>
    <col min="14832" max="14832" width="71.140625" style="9" customWidth="1"/>
    <col min="14833" max="14833" width="13.140625" style="9" customWidth="1"/>
    <col min="14834" max="14834" width="10.85546875" style="9" bestFit="1" customWidth="1"/>
    <col min="14835" max="14835" width="11" style="9" customWidth="1"/>
    <col min="14836" max="14836" width="13.5703125" style="9" bestFit="1" customWidth="1"/>
    <col min="14837" max="14837" width="9.42578125" style="9" customWidth="1"/>
    <col min="14838" max="14838" width="11.28515625" style="9" customWidth="1"/>
    <col min="14839" max="14839" width="13.5703125" style="9" bestFit="1" customWidth="1"/>
    <col min="14840" max="14840" width="11.140625" style="9" customWidth="1"/>
    <col min="14841" max="14841" width="9.7109375" style="9" customWidth="1"/>
    <col min="14842" max="14842" width="13.42578125" style="9" bestFit="1" customWidth="1"/>
    <col min="14843" max="14843" width="11.140625" style="9" customWidth="1"/>
    <col min="14844" max="14844" width="9.7109375" style="9" customWidth="1"/>
    <col min="14845" max="14845" width="13.42578125" style="9" bestFit="1" customWidth="1"/>
    <col min="14846" max="14846" width="11.140625" style="9" customWidth="1"/>
    <col min="14847" max="14847" width="9.7109375" style="9" customWidth="1"/>
    <col min="14848" max="14848" width="13.28515625" style="9" bestFit="1" customWidth="1"/>
    <col min="14849" max="14849" width="9.7109375" style="9" customWidth="1"/>
    <col min="14850" max="15087" width="9.140625" style="9"/>
    <col min="15088" max="15088" width="71.140625" style="9" customWidth="1"/>
    <col min="15089" max="15089" width="13.140625" style="9" customWidth="1"/>
    <col min="15090" max="15090" width="10.85546875" style="9" bestFit="1" customWidth="1"/>
    <col min="15091" max="15091" width="11" style="9" customWidth="1"/>
    <col min="15092" max="15092" width="13.5703125" style="9" bestFit="1" customWidth="1"/>
    <col min="15093" max="15093" width="9.42578125" style="9" customWidth="1"/>
    <col min="15094" max="15094" width="11.28515625" style="9" customWidth="1"/>
    <col min="15095" max="15095" width="13.5703125" style="9" bestFit="1" customWidth="1"/>
    <col min="15096" max="15096" width="11.140625" style="9" customWidth="1"/>
    <col min="15097" max="15097" width="9.7109375" style="9" customWidth="1"/>
    <col min="15098" max="15098" width="13.42578125" style="9" bestFit="1" customWidth="1"/>
    <col min="15099" max="15099" width="11.140625" style="9" customWidth="1"/>
    <col min="15100" max="15100" width="9.7109375" style="9" customWidth="1"/>
    <col min="15101" max="15101" width="13.42578125" style="9" bestFit="1" customWidth="1"/>
    <col min="15102" max="15102" width="11.140625" style="9" customWidth="1"/>
    <col min="15103" max="15103" width="9.7109375" style="9" customWidth="1"/>
    <col min="15104" max="15104" width="13.28515625" style="9" bestFit="1" customWidth="1"/>
    <col min="15105" max="15105" width="9.7109375" style="9" customWidth="1"/>
    <col min="15106" max="15343" width="9.140625" style="9"/>
    <col min="15344" max="15344" width="71.140625" style="9" customWidth="1"/>
    <col min="15345" max="15345" width="13.140625" style="9" customWidth="1"/>
    <col min="15346" max="15346" width="10.85546875" style="9" bestFit="1" customWidth="1"/>
    <col min="15347" max="15347" width="11" style="9" customWidth="1"/>
    <col min="15348" max="15348" width="13.5703125" style="9" bestFit="1" customWidth="1"/>
    <col min="15349" max="15349" width="9.42578125" style="9" customWidth="1"/>
    <col min="15350" max="15350" width="11.28515625" style="9" customWidth="1"/>
    <col min="15351" max="15351" width="13.5703125" style="9" bestFit="1" customWidth="1"/>
    <col min="15352" max="15352" width="11.140625" style="9" customWidth="1"/>
    <col min="15353" max="15353" width="9.7109375" style="9" customWidth="1"/>
    <col min="15354" max="15354" width="13.42578125" style="9" bestFit="1" customWidth="1"/>
    <col min="15355" max="15355" width="11.140625" style="9" customWidth="1"/>
    <col min="15356" max="15356" width="9.7109375" style="9" customWidth="1"/>
    <col min="15357" max="15357" width="13.42578125" style="9" bestFit="1" customWidth="1"/>
    <col min="15358" max="15358" width="11.140625" style="9" customWidth="1"/>
    <col min="15359" max="15359" width="9.7109375" style="9" customWidth="1"/>
    <col min="15360" max="15360" width="13.28515625" style="9" bestFit="1" customWidth="1"/>
    <col min="15361" max="15361" width="9.7109375" style="9" customWidth="1"/>
    <col min="15362" max="15599" width="9.140625" style="9"/>
    <col min="15600" max="15600" width="71.140625" style="9" customWidth="1"/>
    <col min="15601" max="15601" width="13.140625" style="9" customWidth="1"/>
    <col min="15602" max="15602" width="10.85546875" style="9" bestFit="1" customWidth="1"/>
    <col min="15603" max="15603" width="11" style="9" customWidth="1"/>
    <col min="15604" max="15604" width="13.5703125" style="9" bestFit="1" customWidth="1"/>
    <col min="15605" max="15605" width="9.42578125" style="9" customWidth="1"/>
    <col min="15606" max="15606" width="11.28515625" style="9" customWidth="1"/>
    <col min="15607" max="15607" width="13.5703125" style="9" bestFit="1" customWidth="1"/>
    <col min="15608" max="15608" width="11.140625" style="9" customWidth="1"/>
    <col min="15609" max="15609" width="9.7109375" style="9" customWidth="1"/>
    <col min="15610" max="15610" width="13.42578125" style="9" bestFit="1" customWidth="1"/>
    <col min="15611" max="15611" width="11.140625" style="9" customWidth="1"/>
    <col min="15612" max="15612" width="9.7109375" style="9" customWidth="1"/>
    <col min="15613" max="15613" width="13.42578125" style="9" bestFit="1" customWidth="1"/>
    <col min="15614" max="15614" width="11.140625" style="9" customWidth="1"/>
    <col min="15615" max="15615" width="9.7109375" style="9" customWidth="1"/>
    <col min="15616" max="15616" width="13.28515625" style="9" bestFit="1" customWidth="1"/>
    <col min="15617" max="15617" width="9.7109375" style="9" customWidth="1"/>
    <col min="15618" max="15855" width="9.140625" style="9"/>
    <col min="15856" max="15856" width="71.140625" style="9" customWidth="1"/>
    <col min="15857" max="15857" width="13.140625" style="9" customWidth="1"/>
    <col min="15858" max="15858" width="10.85546875" style="9" bestFit="1" customWidth="1"/>
    <col min="15859" max="15859" width="11" style="9" customWidth="1"/>
    <col min="15860" max="15860" width="13.5703125" style="9" bestFit="1" customWidth="1"/>
    <col min="15861" max="15861" width="9.42578125" style="9" customWidth="1"/>
    <col min="15862" max="15862" width="11.28515625" style="9" customWidth="1"/>
    <col min="15863" max="15863" width="13.5703125" style="9" bestFit="1" customWidth="1"/>
    <col min="15864" max="15864" width="11.140625" style="9" customWidth="1"/>
    <col min="15865" max="15865" width="9.7109375" style="9" customWidth="1"/>
    <col min="15866" max="15866" width="13.42578125" style="9" bestFit="1" customWidth="1"/>
    <col min="15867" max="15867" width="11.140625" style="9" customWidth="1"/>
    <col min="15868" max="15868" width="9.7109375" style="9" customWidth="1"/>
    <col min="15869" max="15869" width="13.42578125" style="9" bestFit="1" customWidth="1"/>
    <col min="15870" max="15870" width="11.140625" style="9" customWidth="1"/>
    <col min="15871" max="15871" width="9.7109375" style="9" customWidth="1"/>
    <col min="15872" max="15872" width="13.28515625" style="9" bestFit="1" customWidth="1"/>
    <col min="15873" max="15873" width="9.7109375" style="9" customWidth="1"/>
    <col min="15874" max="16111" width="9.140625" style="9"/>
    <col min="16112" max="16112" width="71.140625" style="9" customWidth="1"/>
    <col min="16113" max="16113" width="13.140625" style="9" customWidth="1"/>
    <col min="16114" max="16114" width="10.85546875" style="9" bestFit="1" customWidth="1"/>
    <col min="16115" max="16115" width="11" style="9" customWidth="1"/>
    <col min="16116" max="16116" width="13.5703125" style="9" bestFit="1" customWidth="1"/>
    <col min="16117" max="16117" width="9.42578125" style="9" customWidth="1"/>
    <col min="16118" max="16118" width="11.28515625" style="9" customWidth="1"/>
    <col min="16119" max="16119" width="13.5703125" style="9" bestFit="1" customWidth="1"/>
    <col min="16120" max="16120" width="11.140625" style="9" customWidth="1"/>
    <col min="16121" max="16121" width="9.7109375" style="9" customWidth="1"/>
    <col min="16122" max="16122" width="13.42578125" style="9" bestFit="1" customWidth="1"/>
    <col min="16123" max="16123" width="11.140625" style="9" customWidth="1"/>
    <col min="16124" max="16124" width="9.7109375" style="9" customWidth="1"/>
    <col min="16125" max="16125" width="13.42578125" style="9" bestFit="1" customWidth="1"/>
    <col min="16126" max="16126" width="11.140625" style="9" customWidth="1"/>
    <col min="16127" max="16127" width="9.7109375" style="9" customWidth="1"/>
    <col min="16128" max="16128" width="13.28515625" style="9" bestFit="1" customWidth="1"/>
    <col min="16129" max="16129" width="9.7109375" style="9" customWidth="1"/>
    <col min="16130" max="16384" width="9.140625" style="9"/>
  </cols>
  <sheetData>
    <row r="1" spans="1:6" ht="13.5" thickBot="1" x14ac:dyDescent="0.25">
      <c r="A1" s="46" t="s">
        <v>119</v>
      </c>
      <c r="B1" s="46" t="s">
        <v>120</v>
      </c>
      <c r="C1" s="46">
        <v>2027</v>
      </c>
      <c r="D1" s="46">
        <v>2028</v>
      </c>
      <c r="E1" s="46">
        <v>2029</v>
      </c>
      <c r="F1" s="46"/>
    </row>
    <row r="2" spans="1:6" x14ac:dyDescent="0.2">
      <c r="A2" s="14" t="s">
        <v>99</v>
      </c>
      <c r="C2" s="16"/>
      <c r="D2" s="15"/>
      <c r="E2" s="15"/>
      <c r="F2" s="15"/>
    </row>
    <row r="3" spans="1:6" x14ac:dyDescent="0.2">
      <c r="A3" s="47" t="s">
        <v>139</v>
      </c>
      <c r="C3" s="19"/>
      <c r="D3" s="28"/>
      <c r="E3" s="28"/>
      <c r="F3" s="28"/>
    </row>
    <row r="4" spans="1:6" x14ac:dyDescent="0.2">
      <c r="A4" s="47" t="s">
        <v>140</v>
      </c>
      <c r="C4" s="19"/>
      <c r="D4" s="28"/>
      <c r="E4" s="28"/>
      <c r="F4" s="28"/>
    </row>
    <row r="5" spans="1:6" x14ac:dyDescent="0.2">
      <c r="A5" s="47" t="s">
        <v>141</v>
      </c>
      <c r="C5" s="19"/>
      <c r="D5" s="28"/>
      <c r="E5" s="28"/>
      <c r="F5" s="28"/>
    </row>
    <row r="6" spans="1:6" x14ac:dyDescent="0.2">
      <c r="A6" s="47" t="s">
        <v>142</v>
      </c>
      <c r="C6" s="19"/>
      <c r="D6" s="28"/>
      <c r="E6" s="28"/>
      <c r="F6" s="28"/>
    </row>
    <row r="7" spans="1:6" x14ac:dyDescent="0.2">
      <c r="A7" s="47" t="s">
        <v>143</v>
      </c>
      <c r="C7" s="19"/>
      <c r="D7" s="28"/>
      <c r="E7" s="28"/>
      <c r="F7" s="28"/>
    </row>
    <row r="8" spans="1:6" x14ac:dyDescent="0.2">
      <c r="A8" s="47" t="s">
        <v>144</v>
      </c>
      <c r="C8" s="19"/>
      <c r="D8" s="28"/>
      <c r="E8" s="28"/>
      <c r="F8" s="28"/>
    </row>
    <row r="9" spans="1:6" x14ac:dyDescent="0.2">
      <c r="A9" s="47" t="s">
        <v>145</v>
      </c>
      <c r="C9" s="19"/>
      <c r="D9" s="28"/>
      <c r="E9" s="28"/>
      <c r="F9" s="28"/>
    </row>
    <row r="10" spans="1:6" x14ac:dyDescent="0.2">
      <c r="A10" s="47" t="s">
        <v>146</v>
      </c>
      <c r="C10" s="19"/>
      <c r="D10" s="28"/>
      <c r="E10" s="28"/>
      <c r="F10" s="28"/>
    </row>
    <row r="11" spans="1:6" x14ac:dyDescent="0.2">
      <c r="A11" s="47" t="s">
        <v>147</v>
      </c>
      <c r="C11" s="19"/>
      <c r="D11" s="28"/>
      <c r="E11" s="28"/>
      <c r="F11" s="28"/>
    </row>
    <row r="12" spans="1:6" x14ac:dyDescent="0.2">
      <c r="A12" s="47" t="s">
        <v>148</v>
      </c>
      <c r="C12" s="19"/>
      <c r="D12" s="28"/>
      <c r="E12" s="28"/>
      <c r="F12" s="28"/>
    </row>
    <row r="13" spans="1:6" x14ac:dyDescent="0.2">
      <c r="A13" s="47" t="s">
        <v>149</v>
      </c>
      <c r="C13" s="19"/>
      <c r="D13" s="28"/>
      <c r="E13" s="28"/>
      <c r="F13" s="28"/>
    </row>
    <row r="14" spans="1:6" x14ac:dyDescent="0.2">
      <c r="A14" s="47" t="s">
        <v>150</v>
      </c>
      <c r="C14" s="19"/>
      <c r="D14" s="28"/>
      <c r="E14" s="28"/>
      <c r="F14" s="28"/>
    </row>
    <row r="15" spans="1:6" x14ac:dyDescent="0.2">
      <c r="A15" s="14" t="s">
        <v>121</v>
      </c>
      <c r="C15" s="19"/>
      <c r="D15" s="28"/>
      <c r="E15" s="28"/>
      <c r="F15" s="28"/>
    </row>
    <row r="16" spans="1:6" x14ac:dyDescent="0.2">
      <c r="A16" s="59" t="s">
        <v>122</v>
      </c>
      <c r="B16" s="48"/>
      <c r="C16" s="24"/>
      <c r="D16" s="25"/>
      <c r="E16" s="25"/>
      <c r="F16" s="25"/>
    </row>
    <row r="17" spans="1:6" x14ac:dyDescent="0.2">
      <c r="A17" s="49" t="s">
        <v>123</v>
      </c>
      <c r="B17" s="48"/>
      <c r="C17" s="24"/>
      <c r="D17" s="25"/>
      <c r="E17" s="25"/>
      <c r="F17" s="25"/>
    </row>
    <row r="18" spans="1:6" x14ac:dyDescent="0.2">
      <c r="A18" s="49" t="s">
        <v>124</v>
      </c>
      <c r="B18" s="48"/>
      <c r="C18" s="24"/>
      <c r="D18" s="25"/>
      <c r="E18" s="25"/>
      <c r="F18" s="25"/>
    </row>
    <row r="19" spans="1:6" x14ac:dyDescent="0.2">
      <c r="A19" s="49" t="s">
        <v>125</v>
      </c>
      <c r="B19" s="50"/>
      <c r="C19" s="24"/>
      <c r="D19" s="25"/>
      <c r="E19" s="25"/>
      <c r="F19" s="25"/>
    </row>
    <row r="20" spans="1:6" x14ac:dyDescent="0.2">
      <c r="A20" s="49" t="s">
        <v>105</v>
      </c>
      <c r="B20" s="50"/>
      <c r="C20" s="51"/>
      <c r="D20" s="52"/>
      <c r="E20" s="52"/>
      <c r="F20" s="52"/>
    </row>
    <row r="21" spans="1:6" x14ac:dyDescent="0.2">
      <c r="A21" s="47"/>
      <c r="B21" s="50"/>
      <c r="C21" s="51"/>
      <c r="D21" s="52"/>
      <c r="E21" s="52"/>
      <c r="F21" s="52"/>
    </row>
    <row r="22" spans="1:6" x14ac:dyDescent="0.2">
      <c r="A22" s="47"/>
      <c r="B22" s="50"/>
      <c r="C22" s="51"/>
      <c r="D22" s="52"/>
      <c r="E22" s="52"/>
      <c r="F22" s="52"/>
    </row>
    <row r="23" spans="1:6" x14ac:dyDescent="0.2">
      <c r="A23" s="14" t="s">
        <v>107</v>
      </c>
      <c r="B23" s="50"/>
      <c r="D23" s="14"/>
      <c r="E23" s="14"/>
      <c r="F23" s="14"/>
    </row>
    <row r="24" spans="1:6" x14ac:dyDescent="0.2">
      <c r="A24" s="49" t="s">
        <v>108</v>
      </c>
      <c r="B24" s="48"/>
      <c r="C24" s="29"/>
      <c r="D24" s="53"/>
      <c r="E24" s="53"/>
      <c r="F24" s="53"/>
    </row>
    <row r="25" spans="1:6" x14ac:dyDescent="0.2">
      <c r="A25" s="49" t="s">
        <v>109</v>
      </c>
      <c r="B25" s="48"/>
      <c r="C25" s="29"/>
      <c r="D25" s="53"/>
      <c r="E25" s="53"/>
      <c r="F25" s="53"/>
    </row>
    <row r="26" spans="1:6" x14ac:dyDescent="0.2">
      <c r="A26" s="49" t="s">
        <v>110</v>
      </c>
      <c r="B26" s="48"/>
      <c r="C26" s="29"/>
      <c r="D26" s="53"/>
      <c r="E26" s="53"/>
      <c r="F26" s="53"/>
    </row>
    <row r="27" spans="1:6" x14ac:dyDescent="0.2">
      <c r="A27" s="49" t="s">
        <v>105</v>
      </c>
      <c r="B27" s="48"/>
      <c r="C27" s="29"/>
      <c r="D27" s="53"/>
      <c r="E27" s="53"/>
      <c r="F27" s="53"/>
    </row>
    <row r="28" spans="1:6" x14ac:dyDescent="0.2">
      <c r="A28" s="47"/>
      <c r="B28" s="50"/>
      <c r="C28" s="29"/>
      <c r="D28" s="53"/>
      <c r="E28" s="53"/>
      <c r="F28" s="53"/>
    </row>
    <row r="29" spans="1:6" x14ac:dyDescent="0.2">
      <c r="B29" s="72"/>
      <c r="C29" s="29"/>
      <c r="D29" s="53"/>
      <c r="E29" s="53"/>
      <c r="F29" s="53"/>
    </row>
    <row r="30" spans="1:6" x14ac:dyDescent="0.2">
      <c r="A30" s="9" t="s">
        <v>135</v>
      </c>
      <c r="B30" s="72"/>
      <c r="C30" s="29"/>
      <c r="D30" s="53"/>
      <c r="E30" s="53"/>
      <c r="F30" s="53"/>
    </row>
    <row r="31" spans="1:6" x14ac:dyDescent="0.2">
      <c r="B31" s="72"/>
      <c r="C31" s="29"/>
      <c r="D31" s="53"/>
      <c r="E31" s="53"/>
      <c r="F31" s="53"/>
    </row>
    <row r="32" spans="1:6" x14ac:dyDescent="0.2">
      <c r="C32" s="38"/>
      <c r="D32" s="38"/>
      <c r="E32" s="38"/>
      <c r="F32" s="38"/>
    </row>
    <row r="33" spans="1:6" x14ac:dyDescent="0.2">
      <c r="C33" s="38"/>
      <c r="D33" s="38"/>
      <c r="E33" s="38"/>
      <c r="F33" s="38"/>
    </row>
    <row r="34" spans="1:6" x14ac:dyDescent="0.2">
      <c r="C34" s="38"/>
      <c r="D34" s="38"/>
      <c r="E34" s="38"/>
      <c r="F34" s="38"/>
    </row>
    <row r="35" spans="1:6" x14ac:dyDescent="0.2">
      <c r="C35" s="39"/>
      <c r="D35" s="39"/>
      <c r="E35" s="39"/>
      <c r="F35" s="39"/>
    </row>
    <row r="36" spans="1:6" x14ac:dyDescent="0.2">
      <c r="C36" s="39"/>
      <c r="D36" s="39"/>
      <c r="E36" s="39"/>
      <c r="F36" s="39"/>
    </row>
    <row r="37" spans="1:6" x14ac:dyDescent="0.2">
      <c r="A37" s="9" t="s">
        <v>196</v>
      </c>
      <c r="C37" s="39"/>
      <c r="D37" s="39"/>
      <c r="E37" s="39"/>
      <c r="F37" s="39"/>
    </row>
    <row r="38" spans="1:6" x14ac:dyDescent="0.2">
      <c r="A38" s="141" t="s">
        <v>197</v>
      </c>
      <c r="B38" s="142"/>
      <c r="C38" s="142"/>
      <c r="D38" s="142"/>
      <c r="E38" s="142"/>
      <c r="F38" s="39"/>
    </row>
    <row r="39" spans="1:6" x14ac:dyDescent="0.2">
      <c r="A39" s="113" t="s">
        <v>198</v>
      </c>
      <c r="B39" s="112"/>
      <c r="C39" s="115"/>
      <c r="D39" s="115"/>
      <c r="E39" s="115"/>
      <c r="F39" s="39"/>
    </row>
    <row r="40" spans="1:6" x14ac:dyDescent="0.2">
      <c r="C40" s="39"/>
      <c r="D40" s="39"/>
      <c r="E40" s="39"/>
      <c r="F40" s="39"/>
    </row>
    <row r="41" spans="1:6" x14ac:dyDescent="0.2">
      <c r="C41" s="39"/>
      <c r="D41" s="39"/>
      <c r="E41" s="39"/>
      <c r="F41" s="39"/>
    </row>
    <row r="42" spans="1:6" x14ac:dyDescent="0.2">
      <c r="C42" s="38"/>
      <c r="D42" s="38"/>
      <c r="E42" s="38"/>
      <c r="F42" s="38"/>
    </row>
    <row r="43" spans="1:6" x14ac:dyDescent="0.2">
      <c r="C43" s="38"/>
      <c r="D43" s="38"/>
      <c r="E43" s="38"/>
      <c r="F43" s="38"/>
    </row>
    <row r="44" spans="1:6" x14ac:dyDescent="0.2">
      <c r="C44" s="38"/>
      <c r="D44" s="38"/>
      <c r="E44" s="38"/>
      <c r="F44" s="38"/>
    </row>
    <row r="45" spans="1:6" x14ac:dyDescent="0.2">
      <c r="C45" s="38"/>
      <c r="D45" s="38"/>
      <c r="E45" s="38"/>
      <c r="F45" s="38"/>
    </row>
    <row r="46" spans="1:6" x14ac:dyDescent="0.2">
      <c r="C46" s="38"/>
      <c r="D46" s="38"/>
      <c r="E46" s="38"/>
      <c r="F46" s="38"/>
    </row>
    <row r="47" spans="1:6" x14ac:dyDescent="0.2">
      <c r="C47" s="38"/>
      <c r="D47" s="38"/>
      <c r="E47" s="38"/>
      <c r="F47" s="38"/>
    </row>
    <row r="48" spans="1:6" x14ac:dyDescent="0.2">
      <c r="C48" s="38"/>
      <c r="D48" s="38"/>
      <c r="E48" s="38"/>
      <c r="F48" s="38"/>
    </row>
    <row r="49" spans="3:6" x14ac:dyDescent="0.2">
      <c r="C49" s="38"/>
      <c r="D49" s="38"/>
      <c r="E49" s="38"/>
      <c r="F49" s="38"/>
    </row>
    <row r="50" spans="3:6" x14ac:dyDescent="0.2">
      <c r="C50" s="38"/>
      <c r="D50" s="38"/>
      <c r="E50" s="38"/>
      <c r="F50" s="38"/>
    </row>
    <row r="51" spans="3:6" x14ac:dyDescent="0.2">
      <c r="C51" s="39"/>
      <c r="D51" s="39"/>
      <c r="E51" s="39"/>
      <c r="F51" s="39"/>
    </row>
    <row r="52" spans="3:6" x14ac:dyDescent="0.2">
      <c r="C52" s="38"/>
      <c r="D52" s="38"/>
      <c r="E52" s="38"/>
      <c r="F52" s="38"/>
    </row>
    <row r="56" spans="3:6" x14ac:dyDescent="0.2">
      <c r="C56" s="41"/>
      <c r="D56" s="41"/>
      <c r="E56" s="41"/>
      <c r="F56" s="41"/>
    </row>
    <row r="61" spans="3:6" x14ac:dyDescent="0.2">
      <c r="C61" s="29"/>
      <c r="D61" s="29"/>
      <c r="E61" s="29"/>
      <c r="F61" s="29"/>
    </row>
    <row r="62" spans="3:6" x14ac:dyDescent="0.2">
      <c r="C62" s="29"/>
      <c r="D62" s="29"/>
      <c r="E62" s="29"/>
      <c r="F62" s="29"/>
    </row>
    <row r="69" spans="1:6" x14ac:dyDescent="0.2">
      <c r="C69" s="41"/>
      <c r="D69" s="41"/>
      <c r="E69" s="41"/>
      <c r="F69" s="41"/>
    </row>
    <row r="73" spans="1:6" x14ac:dyDescent="0.2">
      <c r="A73" s="35"/>
      <c r="B73" s="35"/>
      <c r="C73" s="35"/>
      <c r="D73" s="35"/>
      <c r="E73" s="35"/>
      <c r="F73" s="35"/>
    </row>
    <row r="74" spans="1:6" x14ac:dyDescent="0.2">
      <c r="A74" s="35"/>
      <c r="B74" s="35"/>
      <c r="C74" s="35"/>
      <c r="D74" s="35"/>
      <c r="E74" s="35"/>
      <c r="F74" s="35"/>
    </row>
    <row r="75" spans="1:6" x14ac:dyDescent="0.2">
      <c r="A75" s="44"/>
      <c r="B75" s="44"/>
      <c r="C75" s="44"/>
      <c r="D75" s="44"/>
      <c r="E75" s="44"/>
      <c r="F75" s="44"/>
    </row>
    <row r="83" spans="3:6" x14ac:dyDescent="0.2">
      <c r="C83" s="38"/>
      <c r="D83" s="38"/>
      <c r="E83" s="38"/>
      <c r="F83" s="38"/>
    </row>
    <row r="84" spans="3:6" x14ac:dyDescent="0.2">
      <c r="C84" s="38"/>
      <c r="D84" s="38"/>
      <c r="E84" s="38"/>
      <c r="F84" s="38"/>
    </row>
    <row r="85" spans="3:6" x14ac:dyDescent="0.2">
      <c r="C85" s="38"/>
      <c r="D85" s="38"/>
      <c r="E85" s="38"/>
      <c r="F85" s="38"/>
    </row>
    <row r="86" spans="3:6" x14ac:dyDescent="0.2">
      <c r="C86" s="39"/>
      <c r="D86" s="39"/>
      <c r="E86" s="39"/>
      <c r="F86" s="39"/>
    </row>
    <row r="87" spans="3:6" x14ac:dyDescent="0.2">
      <c r="C87" s="39"/>
      <c r="D87" s="39"/>
      <c r="E87" s="39"/>
      <c r="F87" s="39"/>
    </row>
    <row r="88" spans="3:6" x14ac:dyDescent="0.2">
      <c r="C88" s="39"/>
      <c r="D88" s="39"/>
      <c r="E88" s="39"/>
      <c r="F88" s="39"/>
    </row>
    <row r="89" spans="3:6" x14ac:dyDescent="0.2">
      <c r="C89" s="39"/>
      <c r="D89" s="39"/>
      <c r="E89" s="39"/>
      <c r="F89" s="39"/>
    </row>
    <row r="90" spans="3:6" x14ac:dyDescent="0.2">
      <c r="C90" s="39"/>
      <c r="D90" s="39"/>
      <c r="E90" s="39"/>
      <c r="F90" s="39"/>
    </row>
    <row r="91" spans="3:6" x14ac:dyDescent="0.2">
      <c r="C91" s="39"/>
      <c r="D91" s="39"/>
      <c r="E91" s="39"/>
      <c r="F91" s="39"/>
    </row>
    <row r="92" spans="3:6" x14ac:dyDescent="0.2">
      <c r="C92" s="39"/>
      <c r="D92" s="39"/>
      <c r="E92" s="39"/>
      <c r="F92" s="39"/>
    </row>
    <row r="93" spans="3:6" x14ac:dyDescent="0.2">
      <c r="C93" s="38"/>
      <c r="D93" s="38"/>
      <c r="E93" s="38"/>
      <c r="F93" s="38"/>
    </row>
    <row r="94" spans="3:6" x14ac:dyDescent="0.2">
      <c r="C94" s="38"/>
      <c r="D94" s="38"/>
      <c r="E94" s="38"/>
      <c r="F94" s="38"/>
    </row>
    <row r="95" spans="3:6" x14ac:dyDescent="0.2">
      <c r="C95" s="38"/>
      <c r="D95" s="38"/>
      <c r="E95" s="38"/>
      <c r="F95" s="38"/>
    </row>
    <row r="96" spans="3:6" x14ac:dyDescent="0.2">
      <c r="C96" s="38"/>
      <c r="D96" s="38"/>
      <c r="E96" s="38"/>
      <c r="F96" s="38"/>
    </row>
    <row r="97" spans="3:6" x14ac:dyDescent="0.2">
      <c r="C97" s="38"/>
      <c r="D97" s="38"/>
      <c r="E97" s="38"/>
      <c r="F97" s="38"/>
    </row>
    <row r="98" spans="3:6" x14ac:dyDescent="0.2">
      <c r="C98" s="38"/>
      <c r="D98" s="38"/>
      <c r="E98" s="38"/>
      <c r="F98" s="38"/>
    </row>
    <row r="99" spans="3:6" x14ac:dyDescent="0.2">
      <c r="C99" s="38"/>
      <c r="D99" s="38"/>
      <c r="E99" s="38"/>
      <c r="F99" s="38"/>
    </row>
    <row r="100" spans="3:6" x14ac:dyDescent="0.2">
      <c r="C100" s="38"/>
      <c r="D100" s="38"/>
      <c r="E100" s="38"/>
      <c r="F100" s="38"/>
    </row>
    <row r="101" spans="3:6" x14ac:dyDescent="0.2">
      <c r="C101" s="38"/>
      <c r="D101" s="38"/>
      <c r="E101" s="38"/>
      <c r="F101" s="38"/>
    </row>
    <row r="102" spans="3:6" x14ac:dyDescent="0.2">
      <c r="C102" s="39"/>
      <c r="D102" s="39"/>
      <c r="E102" s="39"/>
      <c r="F102" s="39"/>
    </row>
    <row r="103" spans="3:6" x14ac:dyDescent="0.2">
      <c r="C103" s="38"/>
      <c r="D103" s="38"/>
      <c r="E103" s="38"/>
      <c r="F103" s="38"/>
    </row>
    <row r="107" spans="3:6" x14ac:dyDescent="0.2">
      <c r="C107" s="41"/>
      <c r="D107" s="41"/>
      <c r="E107" s="41"/>
      <c r="F107" s="41"/>
    </row>
    <row r="112" spans="3:6" x14ac:dyDescent="0.2">
      <c r="C112" s="29"/>
      <c r="D112" s="29"/>
      <c r="E112" s="29"/>
      <c r="F112" s="29"/>
    </row>
    <row r="113" spans="1:6" x14ac:dyDescent="0.2">
      <c r="C113" s="29"/>
      <c r="D113" s="29"/>
      <c r="E113" s="29"/>
      <c r="F113" s="29"/>
    </row>
    <row r="120" spans="1:6" x14ac:dyDescent="0.2">
      <c r="C120" s="41"/>
      <c r="D120" s="41"/>
      <c r="E120" s="41"/>
      <c r="F120" s="41"/>
    </row>
    <row r="124" spans="1:6" x14ac:dyDescent="0.2">
      <c r="A124" s="35"/>
      <c r="B124" s="35"/>
      <c r="C124" s="35"/>
      <c r="D124" s="35"/>
      <c r="E124" s="35"/>
      <c r="F124" s="35"/>
    </row>
    <row r="125" spans="1:6" x14ac:dyDescent="0.2">
      <c r="A125" s="35"/>
      <c r="B125" s="35"/>
      <c r="C125" s="35"/>
      <c r="D125" s="35"/>
      <c r="E125" s="35"/>
      <c r="F125" s="35"/>
    </row>
    <row r="126" spans="1:6" x14ac:dyDescent="0.2">
      <c r="A126" s="44"/>
      <c r="B126" s="44"/>
      <c r="C126" s="44"/>
      <c r="D126" s="44"/>
      <c r="E126" s="44"/>
      <c r="F126" s="44"/>
    </row>
    <row r="134" spans="3:6" x14ac:dyDescent="0.2">
      <c r="C134" s="38"/>
      <c r="D134" s="38"/>
      <c r="E134" s="38"/>
      <c r="F134" s="38"/>
    </row>
    <row r="135" spans="3:6" x14ac:dyDescent="0.2">
      <c r="C135" s="38"/>
      <c r="D135" s="38"/>
      <c r="E135" s="38"/>
      <c r="F135" s="38"/>
    </row>
    <row r="136" spans="3:6" x14ac:dyDescent="0.2">
      <c r="C136" s="38"/>
      <c r="D136" s="38"/>
      <c r="E136" s="38"/>
      <c r="F136" s="38"/>
    </row>
    <row r="137" spans="3:6" x14ac:dyDescent="0.2">
      <c r="C137" s="39"/>
      <c r="D137" s="39"/>
      <c r="E137" s="39"/>
      <c r="F137" s="39"/>
    </row>
    <row r="138" spans="3:6" x14ac:dyDescent="0.2">
      <c r="C138" s="39"/>
      <c r="D138" s="39"/>
      <c r="E138" s="39"/>
      <c r="F138" s="39"/>
    </row>
    <row r="139" spans="3:6" x14ac:dyDescent="0.2">
      <c r="C139" s="39"/>
      <c r="D139" s="39"/>
      <c r="E139" s="39"/>
      <c r="F139" s="39"/>
    </row>
    <row r="140" spans="3:6" x14ac:dyDescent="0.2">
      <c r="C140" s="39"/>
      <c r="D140" s="39"/>
      <c r="E140" s="39"/>
      <c r="F140" s="39"/>
    </row>
    <row r="141" spans="3:6" x14ac:dyDescent="0.2">
      <c r="C141" s="39"/>
      <c r="D141" s="39"/>
      <c r="E141" s="39"/>
      <c r="F141" s="39"/>
    </row>
    <row r="142" spans="3:6" x14ac:dyDescent="0.2">
      <c r="C142" s="39"/>
      <c r="D142" s="39"/>
      <c r="E142" s="39"/>
      <c r="F142" s="39"/>
    </row>
    <row r="143" spans="3:6" x14ac:dyDescent="0.2">
      <c r="C143" s="39"/>
      <c r="D143" s="39"/>
      <c r="E143" s="39"/>
      <c r="F143" s="39"/>
    </row>
    <row r="144" spans="3:6" x14ac:dyDescent="0.2">
      <c r="C144" s="38"/>
      <c r="D144" s="38"/>
      <c r="E144" s="38"/>
      <c r="F144" s="38"/>
    </row>
    <row r="145" spans="3:6" x14ac:dyDescent="0.2">
      <c r="C145" s="38"/>
      <c r="D145" s="38"/>
      <c r="E145" s="38"/>
      <c r="F145" s="38"/>
    </row>
    <row r="146" spans="3:6" x14ac:dyDescent="0.2">
      <c r="C146" s="38"/>
      <c r="D146" s="38"/>
      <c r="E146" s="38"/>
      <c r="F146" s="38"/>
    </row>
    <row r="147" spans="3:6" x14ac:dyDescent="0.2">
      <c r="C147" s="38"/>
      <c r="D147" s="38"/>
      <c r="E147" s="38"/>
      <c r="F147" s="38"/>
    </row>
    <row r="148" spans="3:6" x14ac:dyDescent="0.2">
      <c r="C148" s="38"/>
      <c r="D148" s="38"/>
      <c r="E148" s="38"/>
      <c r="F148" s="38"/>
    </row>
    <row r="149" spans="3:6" x14ac:dyDescent="0.2">
      <c r="C149" s="38"/>
      <c r="D149" s="38"/>
      <c r="E149" s="38"/>
      <c r="F149" s="38"/>
    </row>
    <row r="150" spans="3:6" x14ac:dyDescent="0.2">
      <c r="C150" s="38"/>
      <c r="D150" s="38"/>
      <c r="E150" s="38"/>
      <c r="F150" s="38"/>
    </row>
    <row r="151" spans="3:6" x14ac:dyDescent="0.2">
      <c r="C151" s="38"/>
      <c r="D151" s="38"/>
      <c r="E151" s="38"/>
      <c r="F151" s="38"/>
    </row>
    <row r="152" spans="3:6" x14ac:dyDescent="0.2">
      <c r="C152" s="38"/>
      <c r="D152" s="38"/>
      <c r="E152" s="38"/>
      <c r="F152" s="38"/>
    </row>
    <row r="153" spans="3:6" x14ac:dyDescent="0.2">
      <c r="C153" s="39"/>
      <c r="D153" s="39"/>
      <c r="E153" s="39"/>
      <c r="F153" s="39"/>
    </row>
    <row r="154" spans="3:6" x14ac:dyDescent="0.2">
      <c r="C154" s="38"/>
      <c r="D154" s="38"/>
      <c r="E154" s="38"/>
      <c r="F154" s="38"/>
    </row>
    <row r="158" spans="3:6" x14ac:dyDescent="0.2">
      <c r="C158" s="41"/>
      <c r="D158" s="41"/>
      <c r="E158" s="41"/>
      <c r="F158" s="41"/>
    </row>
    <row r="163" spans="1:6" x14ac:dyDescent="0.2">
      <c r="C163" s="29"/>
      <c r="D163" s="29"/>
      <c r="E163" s="29"/>
      <c r="F163" s="29"/>
    </row>
    <row r="164" spans="1:6" x14ac:dyDescent="0.2">
      <c r="C164" s="29"/>
      <c r="D164" s="29"/>
      <c r="E164" s="29"/>
      <c r="F164" s="29"/>
    </row>
    <row r="171" spans="1:6" x14ac:dyDescent="0.2">
      <c r="C171" s="41"/>
      <c r="D171" s="41"/>
      <c r="E171" s="41"/>
      <c r="F171" s="41"/>
    </row>
    <row r="175" spans="1:6" x14ac:dyDescent="0.2">
      <c r="A175" s="35"/>
      <c r="B175" s="35"/>
      <c r="C175" s="35"/>
      <c r="D175" s="35"/>
      <c r="E175" s="35"/>
      <c r="F175" s="35"/>
    </row>
    <row r="176" spans="1:6" x14ac:dyDescent="0.2">
      <c r="A176" s="35"/>
      <c r="B176" s="35"/>
      <c r="C176" s="35"/>
      <c r="D176" s="35"/>
      <c r="E176" s="35"/>
      <c r="F176" s="35"/>
    </row>
    <row r="177" spans="1:6" x14ac:dyDescent="0.2">
      <c r="A177" s="44"/>
      <c r="B177" s="44"/>
      <c r="C177" s="44"/>
      <c r="D177" s="44"/>
      <c r="E177" s="44"/>
      <c r="F177" s="44"/>
    </row>
    <row r="185" spans="1:6" x14ac:dyDescent="0.2">
      <c r="C185" s="38"/>
      <c r="D185" s="38"/>
      <c r="E185" s="38"/>
      <c r="F185" s="38"/>
    </row>
    <row r="186" spans="1:6" x14ac:dyDescent="0.2">
      <c r="C186" s="38"/>
      <c r="D186" s="38"/>
      <c r="E186" s="38"/>
      <c r="F186" s="38"/>
    </row>
    <row r="187" spans="1:6" x14ac:dyDescent="0.2">
      <c r="C187" s="38"/>
      <c r="D187" s="38"/>
      <c r="E187" s="38"/>
      <c r="F187" s="38"/>
    </row>
    <row r="188" spans="1:6" x14ac:dyDescent="0.2">
      <c r="C188" s="39"/>
      <c r="D188" s="39"/>
      <c r="E188" s="39"/>
      <c r="F188" s="39"/>
    </row>
    <row r="189" spans="1:6" x14ac:dyDescent="0.2">
      <c r="C189" s="39"/>
      <c r="D189" s="39"/>
      <c r="E189" s="39"/>
      <c r="F189" s="39"/>
    </row>
    <row r="190" spans="1:6" x14ac:dyDescent="0.2">
      <c r="C190" s="39"/>
      <c r="D190" s="39"/>
      <c r="E190" s="39"/>
      <c r="F190" s="39"/>
    </row>
    <row r="191" spans="1:6" x14ac:dyDescent="0.2">
      <c r="C191" s="39"/>
      <c r="D191" s="39"/>
      <c r="E191" s="39"/>
      <c r="F191" s="39"/>
    </row>
    <row r="192" spans="1:6" x14ac:dyDescent="0.2">
      <c r="C192" s="39"/>
      <c r="D192" s="39"/>
      <c r="E192" s="39"/>
      <c r="F192" s="39"/>
    </row>
    <row r="193" spans="3:6" x14ac:dyDescent="0.2">
      <c r="C193" s="39"/>
      <c r="D193" s="39"/>
      <c r="E193" s="39"/>
      <c r="F193" s="39"/>
    </row>
    <row r="194" spans="3:6" x14ac:dyDescent="0.2">
      <c r="C194" s="39"/>
      <c r="D194" s="39"/>
      <c r="E194" s="39"/>
      <c r="F194" s="39"/>
    </row>
    <row r="195" spans="3:6" x14ac:dyDescent="0.2">
      <c r="C195" s="38"/>
      <c r="D195" s="38"/>
      <c r="E195" s="38"/>
      <c r="F195" s="38"/>
    </row>
    <row r="196" spans="3:6" x14ac:dyDescent="0.2">
      <c r="C196" s="38"/>
      <c r="D196" s="38"/>
      <c r="E196" s="38"/>
      <c r="F196" s="38"/>
    </row>
    <row r="197" spans="3:6" x14ac:dyDescent="0.2">
      <c r="C197" s="38"/>
      <c r="D197" s="38"/>
      <c r="E197" s="38"/>
      <c r="F197" s="38"/>
    </row>
    <row r="198" spans="3:6" x14ac:dyDescent="0.2">
      <c r="C198" s="38"/>
      <c r="D198" s="38"/>
      <c r="E198" s="38"/>
      <c r="F198" s="38"/>
    </row>
    <row r="199" spans="3:6" x14ac:dyDescent="0.2">
      <c r="C199" s="38"/>
      <c r="D199" s="38"/>
      <c r="E199" s="38"/>
      <c r="F199" s="38"/>
    </row>
    <row r="200" spans="3:6" x14ac:dyDescent="0.2">
      <c r="C200" s="38"/>
      <c r="D200" s="38"/>
      <c r="E200" s="38"/>
      <c r="F200" s="38"/>
    </row>
    <row r="201" spans="3:6" x14ac:dyDescent="0.2">
      <c r="C201" s="38"/>
      <c r="D201" s="38"/>
      <c r="E201" s="38"/>
      <c r="F201" s="38"/>
    </row>
    <row r="202" spans="3:6" x14ac:dyDescent="0.2">
      <c r="C202" s="38"/>
      <c r="D202" s="38"/>
      <c r="E202" s="38"/>
      <c r="F202" s="38"/>
    </row>
    <row r="203" spans="3:6" x14ac:dyDescent="0.2">
      <c r="C203" s="38"/>
      <c r="D203" s="38"/>
      <c r="E203" s="38"/>
      <c r="F203" s="38"/>
    </row>
    <row r="204" spans="3:6" x14ac:dyDescent="0.2">
      <c r="C204" s="39"/>
      <c r="D204" s="39"/>
      <c r="E204" s="39"/>
      <c r="F204" s="39"/>
    </row>
    <row r="205" spans="3:6" x14ac:dyDescent="0.2">
      <c r="C205" s="38"/>
      <c r="D205" s="38"/>
      <c r="E205" s="38"/>
      <c r="F205" s="38"/>
    </row>
    <row r="209" spans="3:6" x14ac:dyDescent="0.2">
      <c r="C209" s="41"/>
      <c r="D209" s="41"/>
      <c r="E209" s="41"/>
      <c r="F209" s="41"/>
    </row>
    <row r="214" spans="3:6" x14ac:dyDescent="0.2">
      <c r="C214" s="29"/>
      <c r="D214" s="29"/>
      <c r="E214" s="29"/>
      <c r="F214" s="29"/>
    </row>
    <row r="215" spans="3:6" x14ac:dyDescent="0.2">
      <c r="C215" s="29"/>
      <c r="D215" s="29"/>
      <c r="E215" s="29"/>
      <c r="F215" s="29"/>
    </row>
    <row r="222" spans="3:6" x14ac:dyDescent="0.2">
      <c r="C222" s="41"/>
      <c r="D222" s="41"/>
      <c r="E222" s="41"/>
      <c r="F222" s="41"/>
    </row>
    <row r="225" s="9" customFormat="1" x14ac:dyDescent="0.2"/>
    <row r="226" s="9" customFormat="1" x14ac:dyDescent="0.2"/>
    <row r="227" s="9" customFormat="1" x14ac:dyDescent="0.2"/>
    <row r="228" s="9" customFormat="1" x14ac:dyDescent="0.2"/>
    <row r="229" s="9" customFormat="1" x14ac:dyDescent="0.2"/>
    <row r="230" s="9" customFormat="1" x14ac:dyDescent="0.2"/>
    <row r="231" s="9" customFormat="1" x14ac:dyDescent="0.2"/>
    <row r="232" s="9" customFormat="1" x14ac:dyDescent="0.2"/>
    <row r="233" s="9" customFormat="1" x14ac:dyDescent="0.2"/>
    <row r="234" s="9" customFormat="1" x14ac:dyDescent="0.2"/>
    <row r="235" s="9" customFormat="1" x14ac:dyDescent="0.2"/>
    <row r="236" s="9" customFormat="1" x14ac:dyDescent="0.2"/>
    <row r="237" s="9" customFormat="1" x14ac:dyDescent="0.2"/>
    <row r="238" s="9" customFormat="1" x14ac:dyDescent="0.2"/>
    <row r="239" s="9" customFormat="1" x14ac:dyDescent="0.2"/>
    <row r="240" s="9" customFormat="1" x14ac:dyDescent="0.2"/>
    <row r="241" s="9" customFormat="1" x14ac:dyDescent="0.2"/>
    <row r="242" s="9" customFormat="1" x14ac:dyDescent="0.2"/>
    <row r="243" s="9" customFormat="1" x14ac:dyDescent="0.2"/>
    <row r="244" s="9" customFormat="1" x14ac:dyDescent="0.2"/>
    <row r="245" s="9" customFormat="1" x14ac:dyDescent="0.2"/>
    <row r="246" s="9" customFormat="1" x14ac:dyDescent="0.2"/>
    <row r="247" s="9" customFormat="1" x14ac:dyDescent="0.2"/>
    <row r="248" s="9" customFormat="1" x14ac:dyDescent="0.2"/>
    <row r="249" s="9" customFormat="1" x14ac:dyDescent="0.2"/>
    <row r="250" s="9" customFormat="1" x14ac:dyDescent="0.2"/>
    <row r="251" s="9" customFormat="1" x14ac:dyDescent="0.2"/>
    <row r="252" s="9" customFormat="1" x14ac:dyDescent="0.2"/>
    <row r="253" s="9" customFormat="1" x14ac:dyDescent="0.2"/>
    <row r="254" s="9" customFormat="1" x14ac:dyDescent="0.2"/>
    <row r="255" s="9" customFormat="1" x14ac:dyDescent="0.2"/>
    <row r="256" s="9" customFormat="1" x14ac:dyDescent="0.2"/>
    <row r="257" s="9" customFormat="1" x14ac:dyDescent="0.2"/>
    <row r="258" s="9" customFormat="1" x14ac:dyDescent="0.2"/>
    <row r="259" s="9" customFormat="1" x14ac:dyDescent="0.2"/>
    <row r="260" s="9" customFormat="1" x14ac:dyDescent="0.2"/>
    <row r="261" s="9" customFormat="1" x14ac:dyDescent="0.2"/>
  </sheetData>
  <mergeCells count="1">
    <mergeCell ref="A38:E38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"/>
  <sheetViews>
    <sheetView workbookViewId="0">
      <selection sqref="A1:G8"/>
    </sheetView>
  </sheetViews>
  <sheetFormatPr defaultRowHeight="15" x14ac:dyDescent="0.25"/>
  <cols>
    <col min="2" max="2" width="23.85546875" customWidth="1"/>
    <col min="3" max="3" width="42.140625" customWidth="1"/>
    <col min="4" max="4" width="35.7109375" customWidth="1"/>
    <col min="5" max="5" width="33" customWidth="1"/>
    <col min="6" max="6" width="30.85546875" customWidth="1"/>
    <col min="7" max="7" width="29" customWidth="1"/>
  </cols>
  <sheetData>
    <row r="1" spans="1:7" ht="15.75" x14ac:dyDescent="0.25">
      <c r="B1" s="143" t="s">
        <v>126</v>
      </c>
      <c r="C1" s="143"/>
      <c r="D1" s="143"/>
      <c r="E1" s="143"/>
      <c r="F1" s="143"/>
      <c r="G1" s="143"/>
    </row>
    <row r="2" spans="1:7" ht="15.75" x14ac:dyDescent="0.25">
      <c r="B2" s="144" t="s">
        <v>127</v>
      </c>
      <c r="C2" s="144"/>
      <c r="D2" s="144"/>
      <c r="E2" s="144"/>
      <c r="F2" s="144"/>
      <c r="G2" s="144"/>
    </row>
    <row r="3" spans="1:7" ht="15.75" x14ac:dyDescent="0.25">
      <c r="B3" s="143"/>
      <c r="C3" s="143"/>
      <c r="D3" s="143"/>
      <c r="E3" s="143"/>
      <c r="F3" s="143"/>
      <c r="G3" s="143"/>
    </row>
    <row r="4" spans="1:7" ht="16.5" thickBot="1" x14ac:dyDescent="0.3">
      <c r="B4" s="54"/>
      <c r="C4" s="9"/>
      <c r="D4" s="9"/>
      <c r="E4" s="9"/>
      <c r="F4" s="9"/>
      <c r="G4" s="9"/>
    </row>
    <row r="5" spans="1:7" ht="40.5" thickTop="1" thickBot="1" x14ac:dyDescent="0.3">
      <c r="B5" s="55" t="s">
        <v>128</v>
      </c>
      <c r="C5" s="56" t="s">
        <v>129</v>
      </c>
      <c r="D5" s="56" t="s">
        <v>130</v>
      </c>
      <c r="E5" s="56" t="s">
        <v>131</v>
      </c>
      <c r="F5" s="56" t="s">
        <v>132</v>
      </c>
      <c r="G5" s="57" t="s">
        <v>133</v>
      </c>
    </row>
    <row r="6" spans="1:7" x14ac:dyDescent="0.25">
      <c r="A6">
        <v>1</v>
      </c>
    </row>
    <row r="7" spans="1:7" x14ac:dyDescent="0.25">
      <c r="A7">
        <v>2</v>
      </c>
    </row>
    <row r="8" spans="1:7" x14ac:dyDescent="0.25">
      <c r="A8">
        <v>3</v>
      </c>
    </row>
  </sheetData>
  <mergeCells count="3">
    <mergeCell ref="B1:G1"/>
    <mergeCell ref="B2:G2"/>
    <mergeCell ref="B3:G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9"/>
  <sheetViews>
    <sheetView topLeftCell="A69" zoomScale="80" zoomScaleNormal="80" workbookViewId="0">
      <selection activeCell="M15" sqref="M15"/>
    </sheetView>
  </sheetViews>
  <sheetFormatPr defaultRowHeight="15" x14ac:dyDescent="0.25"/>
  <cols>
    <col min="1" max="1" width="9.140625" style="6"/>
    <col min="2" max="2" width="13.28515625" bestFit="1" customWidth="1"/>
    <col min="3" max="3" width="20.85546875" bestFit="1" customWidth="1"/>
    <col min="6" max="7" width="23.85546875" customWidth="1"/>
    <col min="8" max="8" width="29.28515625" customWidth="1"/>
    <col min="10" max="10" width="13.42578125" bestFit="1" customWidth="1"/>
  </cols>
  <sheetData>
    <row r="1" spans="1:8" ht="15.75" x14ac:dyDescent="0.25">
      <c r="A1" s="121" t="s">
        <v>10</v>
      </c>
      <c r="B1" s="121"/>
      <c r="C1" s="121"/>
      <c r="D1" s="121"/>
      <c r="E1" s="121"/>
      <c r="F1" s="121"/>
      <c r="G1" s="121"/>
      <c r="H1" s="121"/>
    </row>
    <row r="2" spans="1:8" ht="15.75" x14ac:dyDescent="0.25">
      <c r="A2" s="122" t="s">
        <v>151</v>
      </c>
      <c r="B2" s="123"/>
      <c r="C2" s="123"/>
      <c r="D2" s="123"/>
      <c r="E2" s="123"/>
      <c r="F2" s="123"/>
      <c r="G2" s="123"/>
      <c r="H2" s="124"/>
    </row>
    <row r="3" spans="1:8" x14ac:dyDescent="0.25">
      <c r="A3" s="125" t="s">
        <v>0</v>
      </c>
      <c r="B3" s="125"/>
      <c r="C3" s="125"/>
      <c r="D3" s="125"/>
      <c r="E3" s="125"/>
      <c r="F3" s="125"/>
      <c r="G3" s="125"/>
      <c r="H3" s="125"/>
    </row>
    <row r="4" spans="1:8" x14ac:dyDescent="0.25">
      <c r="A4" s="1" t="s">
        <v>1</v>
      </c>
      <c r="B4" s="126"/>
      <c r="C4" s="126"/>
      <c r="D4" s="126"/>
      <c r="E4" s="126"/>
      <c r="F4" s="126"/>
      <c r="G4" s="126"/>
      <c r="H4" s="127"/>
    </row>
    <row r="5" spans="1:8" x14ac:dyDescent="0.25">
      <c r="A5" s="145" t="s">
        <v>2</v>
      </c>
      <c r="B5" s="145"/>
      <c r="C5" s="145"/>
      <c r="D5" s="145"/>
      <c r="E5" s="145"/>
      <c r="F5" s="145"/>
      <c r="G5" s="145"/>
      <c r="H5" s="145"/>
    </row>
    <row r="6" spans="1:8" x14ac:dyDescent="0.25">
      <c r="A6" s="2" t="s">
        <v>3</v>
      </c>
      <c r="B6" s="3" t="s">
        <v>4</v>
      </c>
      <c r="C6" s="4" t="s">
        <v>5</v>
      </c>
      <c r="D6" s="4" t="s">
        <v>6</v>
      </c>
      <c r="E6" s="4" t="s">
        <v>7</v>
      </c>
      <c r="F6" s="5" t="s">
        <v>8</v>
      </c>
      <c r="G6" s="5"/>
      <c r="H6" s="5" t="s">
        <v>9</v>
      </c>
    </row>
    <row r="7" spans="1:8" x14ac:dyDescent="0.25">
      <c r="A7" s="3" t="s">
        <v>12</v>
      </c>
      <c r="B7" s="4" t="s">
        <v>11</v>
      </c>
      <c r="C7" s="4" t="s">
        <v>88</v>
      </c>
      <c r="D7" s="4">
        <v>1</v>
      </c>
      <c r="E7" s="4" t="s">
        <v>89</v>
      </c>
      <c r="F7" s="73">
        <v>1000</v>
      </c>
      <c r="G7" s="7"/>
      <c r="H7" s="74">
        <f t="shared" ref="H7:H12" si="0">F7*D7</f>
        <v>1000</v>
      </c>
    </row>
    <row r="8" spans="1:8" x14ac:dyDescent="0.25">
      <c r="A8" s="3" t="s">
        <v>13</v>
      </c>
      <c r="B8" s="4" t="s">
        <v>11</v>
      </c>
      <c r="C8" s="4" t="s">
        <v>14</v>
      </c>
      <c r="D8" s="4">
        <v>12</v>
      </c>
      <c r="E8" s="4" t="s">
        <v>90</v>
      </c>
      <c r="F8" s="73">
        <v>1000</v>
      </c>
      <c r="G8" s="7"/>
      <c r="H8" s="74">
        <f t="shared" si="0"/>
        <v>12000</v>
      </c>
    </row>
    <row r="9" spans="1:8" x14ac:dyDescent="0.25">
      <c r="A9" s="3" t="s">
        <v>15</v>
      </c>
      <c r="B9" s="4" t="s">
        <v>11</v>
      </c>
      <c r="C9" s="4" t="s">
        <v>16</v>
      </c>
      <c r="D9" s="4">
        <v>12</v>
      </c>
      <c r="E9" s="4" t="s">
        <v>90</v>
      </c>
      <c r="F9" s="73">
        <v>1000</v>
      </c>
      <c r="G9" s="7"/>
      <c r="H9" s="74">
        <f t="shared" si="0"/>
        <v>12000</v>
      </c>
    </row>
    <row r="10" spans="1:8" x14ac:dyDescent="0.25">
      <c r="A10" s="3" t="s">
        <v>17</v>
      </c>
      <c r="B10" s="4" t="s">
        <v>11</v>
      </c>
      <c r="C10" s="4" t="s">
        <v>18</v>
      </c>
      <c r="D10" s="4">
        <v>12</v>
      </c>
      <c r="E10" s="4" t="s">
        <v>90</v>
      </c>
      <c r="F10" s="73">
        <v>1000</v>
      </c>
      <c r="G10" s="7"/>
      <c r="H10" s="74">
        <f t="shared" si="0"/>
        <v>12000</v>
      </c>
    </row>
    <row r="11" spans="1:8" x14ac:dyDescent="0.25">
      <c r="A11" s="3" t="s">
        <v>19</v>
      </c>
      <c r="B11" s="4" t="s">
        <v>11</v>
      </c>
      <c r="C11" s="4" t="s">
        <v>20</v>
      </c>
      <c r="D11" s="4">
        <v>12</v>
      </c>
      <c r="E11" s="4" t="s">
        <v>90</v>
      </c>
      <c r="F11" s="73">
        <v>1000</v>
      </c>
      <c r="G11" s="7"/>
      <c r="H11" s="74">
        <f t="shared" si="0"/>
        <v>12000</v>
      </c>
    </row>
    <row r="12" spans="1:8" x14ac:dyDescent="0.25">
      <c r="A12" s="3" t="s">
        <v>21</v>
      </c>
      <c r="B12" s="4" t="s">
        <v>11</v>
      </c>
      <c r="C12" s="4" t="s">
        <v>22</v>
      </c>
      <c r="D12" s="4">
        <v>12</v>
      </c>
      <c r="E12" s="4" t="s">
        <v>90</v>
      </c>
      <c r="F12" s="73">
        <v>1000</v>
      </c>
      <c r="G12" s="7"/>
      <c r="H12" s="74">
        <f t="shared" si="0"/>
        <v>12000</v>
      </c>
    </row>
    <row r="13" spans="1:8" x14ac:dyDescent="0.25">
      <c r="A13" s="3"/>
      <c r="B13" s="4"/>
      <c r="C13" s="4"/>
      <c r="D13" s="4"/>
      <c r="E13" s="4"/>
      <c r="F13" s="8" t="s">
        <v>92</v>
      </c>
      <c r="G13" s="8" t="s">
        <v>93</v>
      </c>
      <c r="H13" s="7"/>
    </row>
    <row r="14" spans="1:8" x14ac:dyDescent="0.25">
      <c r="A14" s="3" t="s">
        <v>23</v>
      </c>
      <c r="B14" s="4" t="s">
        <v>24</v>
      </c>
      <c r="C14" s="4" t="s">
        <v>25</v>
      </c>
      <c r="D14" s="4">
        <v>1</v>
      </c>
      <c r="E14" s="4" t="s">
        <v>89</v>
      </c>
      <c r="F14" s="75">
        <v>10000</v>
      </c>
      <c r="G14" s="66">
        <v>1.0249999999999999</v>
      </c>
      <c r="H14" s="74">
        <f>(F14*G14)</f>
        <v>10250</v>
      </c>
    </row>
    <row r="15" spans="1:8" x14ac:dyDescent="0.25">
      <c r="A15" s="3"/>
      <c r="B15" s="4"/>
      <c r="C15" s="4"/>
      <c r="D15" s="4"/>
      <c r="E15" s="4"/>
      <c r="F15" s="8" t="s">
        <v>155</v>
      </c>
      <c r="G15" s="8" t="s">
        <v>94</v>
      </c>
      <c r="H15" s="7"/>
    </row>
    <row r="16" spans="1:8" x14ac:dyDescent="0.25">
      <c r="A16" s="3" t="s">
        <v>26</v>
      </c>
      <c r="B16" s="4" t="s">
        <v>27</v>
      </c>
      <c r="C16" s="4" t="s">
        <v>28</v>
      </c>
      <c r="D16" s="4">
        <v>12</v>
      </c>
      <c r="E16" s="4" t="s">
        <v>90</v>
      </c>
      <c r="F16" s="73">
        <v>100000</v>
      </c>
      <c r="G16" s="73">
        <v>5000</v>
      </c>
      <c r="H16" s="74">
        <f>ROUND((F16+G16)*D16,0)</f>
        <v>1260000</v>
      </c>
    </row>
    <row r="17" spans="1:8" x14ac:dyDescent="0.25">
      <c r="A17" s="3" t="s">
        <v>29</v>
      </c>
      <c r="B17" s="4" t="s">
        <v>24</v>
      </c>
      <c r="C17" s="4" t="s">
        <v>30</v>
      </c>
      <c r="D17" s="4">
        <v>1</v>
      </c>
      <c r="E17" s="4" t="s">
        <v>89</v>
      </c>
      <c r="F17" s="73">
        <v>5000</v>
      </c>
      <c r="G17" s="7"/>
      <c r="H17" s="74"/>
    </row>
    <row r="18" spans="1:8" x14ac:dyDescent="0.25">
      <c r="A18" s="3" t="s">
        <v>31</v>
      </c>
      <c r="B18" s="4" t="s">
        <v>11</v>
      </c>
      <c r="C18" s="4" t="s">
        <v>32</v>
      </c>
      <c r="D18" s="4">
        <v>1</v>
      </c>
      <c r="E18" s="4" t="s">
        <v>89</v>
      </c>
      <c r="F18" s="4" t="s">
        <v>91</v>
      </c>
      <c r="G18" s="4"/>
      <c r="H18" s="4" t="s">
        <v>91</v>
      </c>
    </row>
    <row r="19" spans="1:8" x14ac:dyDescent="0.25">
      <c r="A19" s="3" t="s">
        <v>33</v>
      </c>
      <c r="B19" s="4" t="s">
        <v>34</v>
      </c>
      <c r="C19" s="4" t="s">
        <v>35</v>
      </c>
      <c r="D19" s="4"/>
      <c r="E19" s="4"/>
      <c r="F19" s="4" t="s">
        <v>36</v>
      </c>
      <c r="G19" s="4"/>
      <c r="H19" s="4" t="s">
        <v>36</v>
      </c>
    </row>
    <row r="20" spans="1:8" x14ac:dyDescent="0.25">
      <c r="A20" s="118" t="s">
        <v>49</v>
      </c>
      <c r="B20" s="119"/>
      <c r="C20" s="119"/>
      <c r="D20" s="119"/>
      <c r="E20" s="119"/>
      <c r="F20" s="119"/>
      <c r="G20" s="67"/>
      <c r="H20" s="76">
        <f>H16+H14+H12+H11+H10+H9+H8+H7</f>
        <v>1331250</v>
      </c>
    </row>
    <row r="21" spans="1:8" x14ac:dyDescent="0.25">
      <c r="A21" s="145" t="s">
        <v>37</v>
      </c>
      <c r="B21" s="145"/>
      <c r="C21" s="145"/>
      <c r="D21" s="145"/>
      <c r="E21" s="145"/>
      <c r="F21" s="145"/>
      <c r="G21" s="145"/>
      <c r="H21" s="145"/>
    </row>
    <row r="22" spans="1:8" x14ac:dyDescent="0.25">
      <c r="A22" s="2" t="s">
        <v>3</v>
      </c>
      <c r="B22" s="3" t="s">
        <v>4</v>
      </c>
      <c r="C22" s="4" t="s">
        <v>5</v>
      </c>
      <c r="D22" s="4" t="s">
        <v>6</v>
      </c>
      <c r="E22" s="4" t="s">
        <v>7</v>
      </c>
      <c r="F22" s="5" t="s">
        <v>8</v>
      </c>
      <c r="G22" s="5"/>
      <c r="H22" s="5" t="s">
        <v>9</v>
      </c>
    </row>
    <row r="23" spans="1:8" x14ac:dyDescent="0.25">
      <c r="A23" s="3" t="s">
        <v>38</v>
      </c>
      <c r="B23" s="4" t="s">
        <v>11</v>
      </c>
      <c r="C23" s="4" t="s">
        <v>88</v>
      </c>
      <c r="D23" s="4">
        <v>1</v>
      </c>
      <c r="E23" s="4" t="s">
        <v>89</v>
      </c>
      <c r="F23" s="73">
        <v>1000</v>
      </c>
      <c r="G23" s="7"/>
      <c r="H23" s="74">
        <f t="shared" ref="H23:H28" si="1">F23*D23</f>
        <v>1000</v>
      </c>
    </row>
    <row r="24" spans="1:8" x14ac:dyDescent="0.25">
      <c r="A24" s="3" t="s">
        <v>39</v>
      </c>
      <c r="B24" s="4" t="s">
        <v>11</v>
      </c>
      <c r="C24" s="4" t="s">
        <v>14</v>
      </c>
      <c r="D24" s="4">
        <v>12</v>
      </c>
      <c r="E24" s="4" t="s">
        <v>90</v>
      </c>
      <c r="F24" s="73">
        <v>1000</v>
      </c>
      <c r="G24" s="7"/>
      <c r="H24" s="74">
        <f t="shared" si="1"/>
        <v>12000</v>
      </c>
    </row>
    <row r="25" spans="1:8" x14ac:dyDescent="0.25">
      <c r="A25" s="3" t="s">
        <v>40</v>
      </c>
      <c r="B25" s="4" t="s">
        <v>11</v>
      </c>
      <c r="C25" s="4" t="s">
        <v>16</v>
      </c>
      <c r="D25" s="4">
        <v>12</v>
      </c>
      <c r="E25" s="4" t="s">
        <v>90</v>
      </c>
      <c r="F25" s="73">
        <v>1000</v>
      </c>
      <c r="G25" s="7"/>
      <c r="H25" s="74">
        <f t="shared" si="1"/>
        <v>12000</v>
      </c>
    </row>
    <row r="26" spans="1:8" x14ac:dyDescent="0.25">
      <c r="A26" s="3" t="s">
        <v>41</v>
      </c>
      <c r="B26" s="4" t="s">
        <v>11</v>
      </c>
      <c r="C26" s="4" t="s">
        <v>18</v>
      </c>
      <c r="D26" s="4">
        <v>12</v>
      </c>
      <c r="E26" s="4" t="s">
        <v>90</v>
      </c>
      <c r="F26" s="73">
        <v>1000</v>
      </c>
      <c r="G26" s="7"/>
      <c r="H26" s="74">
        <f t="shared" si="1"/>
        <v>12000</v>
      </c>
    </row>
    <row r="27" spans="1:8" x14ac:dyDescent="0.25">
      <c r="A27" s="3" t="s">
        <v>42</v>
      </c>
      <c r="B27" s="4" t="s">
        <v>11</v>
      </c>
      <c r="C27" s="4" t="s">
        <v>20</v>
      </c>
      <c r="D27" s="4">
        <v>12</v>
      </c>
      <c r="E27" s="4" t="s">
        <v>90</v>
      </c>
      <c r="F27" s="73">
        <v>1000</v>
      </c>
      <c r="G27" s="7"/>
      <c r="H27" s="74">
        <f t="shared" si="1"/>
        <v>12000</v>
      </c>
    </row>
    <row r="28" spans="1:8" x14ac:dyDescent="0.25">
      <c r="A28" s="3" t="s">
        <v>43</v>
      </c>
      <c r="B28" s="4" t="s">
        <v>11</v>
      </c>
      <c r="C28" s="4" t="s">
        <v>22</v>
      </c>
      <c r="D28" s="4">
        <v>12</v>
      </c>
      <c r="E28" s="4" t="s">
        <v>90</v>
      </c>
      <c r="F28" s="73">
        <v>1000</v>
      </c>
      <c r="G28" s="7"/>
      <c r="H28" s="74">
        <f t="shared" si="1"/>
        <v>12000</v>
      </c>
    </row>
    <row r="29" spans="1:8" x14ac:dyDescent="0.25">
      <c r="A29" s="3"/>
      <c r="B29" s="4"/>
      <c r="C29" s="4"/>
      <c r="D29" s="4"/>
      <c r="E29" s="4"/>
      <c r="F29" s="8" t="s">
        <v>92</v>
      </c>
      <c r="G29" s="8" t="s">
        <v>93</v>
      </c>
      <c r="H29" s="7"/>
    </row>
    <row r="30" spans="1:8" x14ac:dyDescent="0.25">
      <c r="A30" s="3" t="s">
        <v>44</v>
      </c>
      <c r="B30" s="4" t="s">
        <v>24</v>
      </c>
      <c r="C30" s="4" t="s">
        <v>25</v>
      </c>
      <c r="D30" s="4">
        <v>1</v>
      </c>
      <c r="E30" s="4" t="s">
        <v>89</v>
      </c>
      <c r="F30" s="75">
        <v>10000</v>
      </c>
      <c r="G30" s="66">
        <v>1.0249999999999999</v>
      </c>
      <c r="H30" s="74">
        <f>(F30*G30)</f>
        <v>10250</v>
      </c>
    </row>
    <row r="31" spans="1:8" x14ac:dyDescent="0.25">
      <c r="A31" s="3"/>
      <c r="B31" s="4"/>
      <c r="C31" s="4"/>
      <c r="D31" s="4"/>
      <c r="E31" s="4"/>
      <c r="F31" s="8" t="s">
        <v>155</v>
      </c>
      <c r="G31" s="8" t="s">
        <v>94</v>
      </c>
      <c r="H31" s="7"/>
    </row>
    <row r="32" spans="1:8" x14ac:dyDescent="0.25">
      <c r="A32" s="3" t="s">
        <v>45</v>
      </c>
      <c r="B32" s="4" t="s">
        <v>27</v>
      </c>
      <c r="C32" s="4" t="s">
        <v>28</v>
      </c>
      <c r="D32" s="4">
        <v>12</v>
      </c>
      <c r="E32" s="4" t="s">
        <v>90</v>
      </c>
      <c r="F32" s="73">
        <v>100000</v>
      </c>
      <c r="G32" s="73">
        <v>5000</v>
      </c>
      <c r="H32" s="74">
        <f>ROUND((F32+G32)*D32,0)</f>
        <v>1260000</v>
      </c>
    </row>
    <row r="33" spans="1:8" x14ac:dyDescent="0.25">
      <c r="A33" s="3" t="s">
        <v>46</v>
      </c>
      <c r="B33" s="4" t="s">
        <v>24</v>
      </c>
      <c r="C33" s="4" t="s">
        <v>30</v>
      </c>
      <c r="D33" s="4">
        <v>1</v>
      </c>
      <c r="E33" s="4" t="s">
        <v>89</v>
      </c>
      <c r="F33" s="73">
        <v>5000</v>
      </c>
      <c r="G33" s="7"/>
      <c r="H33" s="74"/>
    </row>
    <row r="34" spans="1:8" x14ac:dyDescent="0.25">
      <c r="A34" s="3" t="s">
        <v>47</v>
      </c>
      <c r="B34" s="4" t="s">
        <v>11</v>
      </c>
      <c r="C34" s="4" t="s">
        <v>32</v>
      </c>
      <c r="D34" s="4">
        <v>1</v>
      </c>
      <c r="E34" s="4" t="s">
        <v>89</v>
      </c>
      <c r="F34" s="4" t="s">
        <v>91</v>
      </c>
      <c r="G34" s="4"/>
      <c r="H34" s="4" t="s">
        <v>91</v>
      </c>
    </row>
    <row r="35" spans="1:8" x14ac:dyDescent="0.25">
      <c r="A35" s="3" t="s">
        <v>48</v>
      </c>
      <c r="B35" s="4" t="s">
        <v>34</v>
      </c>
      <c r="C35" s="4" t="s">
        <v>35</v>
      </c>
      <c r="D35" s="4"/>
      <c r="E35" s="4"/>
      <c r="F35" s="4" t="s">
        <v>36</v>
      </c>
      <c r="G35" s="4"/>
      <c r="H35" s="4" t="s">
        <v>36</v>
      </c>
    </row>
    <row r="36" spans="1:8" x14ac:dyDescent="0.25">
      <c r="A36" s="118" t="s">
        <v>50</v>
      </c>
      <c r="B36" s="119"/>
      <c r="C36" s="119"/>
      <c r="D36" s="119"/>
      <c r="E36" s="119"/>
      <c r="F36" s="119"/>
      <c r="G36" s="67"/>
      <c r="H36" s="76">
        <f>H32+H30+H28+H27+H26+H25+H24+H23</f>
        <v>1331250</v>
      </c>
    </row>
    <row r="37" spans="1:8" x14ac:dyDescent="0.25">
      <c r="A37" s="145" t="s">
        <v>51</v>
      </c>
      <c r="B37" s="145"/>
      <c r="C37" s="145"/>
      <c r="D37" s="145"/>
      <c r="E37" s="145"/>
      <c r="F37" s="145"/>
      <c r="G37" s="145"/>
      <c r="H37" s="145"/>
    </row>
    <row r="38" spans="1:8" x14ac:dyDescent="0.25">
      <c r="A38" s="2" t="s">
        <v>3</v>
      </c>
      <c r="B38" s="3" t="s">
        <v>4</v>
      </c>
      <c r="C38" s="4" t="s">
        <v>5</v>
      </c>
      <c r="D38" s="4" t="s">
        <v>6</v>
      </c>
      <c r="E38" s="4" t="s">
        <v>7</v>
      </c>
      <c r="F38" s="5" t="s">
        <v>8</v>
      </c>
      <c r="G38" s="5"/>
      <c r="H38" s="5" t="s">
        <v>9</v>
      </c>
    </row>
    <row r="39" spans="1:8" x14ac:dyDescent="0.25">
      <c r="A39" s="3" t="s">
        <v>53</v>
      </c>
      <c r="B39" s="4" t="s">
        <v>11</v>
      </c>
      <c r="C39" s="4" t="s">
        <v>88</v>
      </c>
      <c r="D39" s="4">
        <v>1</v>
      </c>
      <c r="E39" s="4" t="s">
        <v>89</v>
      </c>
      <c r="F39" s="73">
        <v>1000</v>
      </c>
      <c r="G39" s="7"/>
      <c r="H39" s="74">
        <f t="shared" ref="H39:H44" si="2">F39*D39</f>
        <v>1000</v>
      </c>
    </row>
    <row r="40" spans="1:8" x14ac:dyDescent="0.25">
      <c r="A40" s="3" t="s">
        <v>54</v>
      </c>
      <c r="B40" s="4" t="s">
        <v>11</v>
      </c>
      <c r="C40" s="4" t="s">
        <v>14</v>
      </c>
      <c r="D40" s="4">
        <v>12</v>
      </c>
      <c r="E40" s="4" t="s">
        <v>90</v>
      </c>
      <c r="F40" s="73">
        <v>1000</v>
      </c>
      <c r="G40" s="7"/>
      <c r="H40" s="74">
        <f t="shared" si="2"/>
        <v>12000</v>
      </c>
    </row>
    <row r="41" spans="1:8" x14ac:dyDescent="0.25">
      <c r="A41" s="3" t="s">
        <v>55</v>
      </c>
      <c r="B41" s="4" t="s">
        <v>11</v>
      </c>
      <c r="C41" s="4" t="s">
        <v>16</v>
      </c>
      <c r="D41" s="4">
        <v>12</v>
      </c>
      <c r="E41" s="4" t="s">
        <v>90</v>
      </c>
      <c r="F41" s="73">
        <v>1000</v>
      </c>
      <c r="G41" s="7"/>
      <c r="H41" s="74">
        <f t="shared" si="2"/>
        <v>12000</v>
      </c>
    </row>
    <row r="42" spans="1:8" x14ac:dyDescent="0.25">
      <c r="A42" s="3" t="s">
        <v>56</v>
      </c>
      <c r="B42" s="4" t="s">
        <v>11</v>
      </c>
      <c r="C42" s="4" t="s">
        <v>18</v>
      </c>
      <c r="D42" s="4">
        <v>12</v>
      </c>
      <c r="E42" s="4" t="s">
        <v>90</v>
      </c>
      <c r="F42" s="73">
        <v>1000</v>
      </c>
      <c r="G42" s="7"/>
      <c r="H42" s="74">
        <f t="shared" si="2"/>
        <v>12000</v>
      </c>
    </row>
    <row r="43" spans="1:8" x14ac:dyDescent="0.25">
      <c r="A43" s="3" t="s">
        <v>57</v>
      </c>
      <c r="B43" s="4" t="s">
        <v>11</v>
      </c>
      <c r="C43" s="4" t="s">
        <v>20</v>
      </c>
      <c r="D43" s="4">
        <v>12</v>
      </c>
      <c r="E43" s="4" t="s">
        <v>90</v>
      </c>
      <c r="F43" s="73">
        <v>1000</v>
      </c>
      <c r="G43" s="7"/>
      <c r="H43" s="74">
        <f t="shared" si="2"/>
        <v>12000</v>
      </c>
    </row>
    <row r="44" spans="1:8" x14ac:dyDescent="0.25">
      <c r="A44" s="3" t="s">
        <v>58</v>
      </c>
      <c r="B44" s="4" t="s">
        <v>11</v>
      </c>
      <c r="C44" s="4" t="s">
        <v>22</v>
      </c>
      <c r="D44" s="4">
        <v>12</v>
      </c>
      <c r="E44" s="4" t="s">
        <v>90</v>
      </c>
      <c r="F44" s="73">
        <v>1000</v>
      </c>
      <c r="G44" s="7"/>
      <c r="H44" s="74">
        <f t="shared" si="2"/>
        <v>12000</v>
      </c>
    </row>
    <row r="45" spans="1:8" x14ac:dyDescent="0.25">
      <c r="A45" s="3"/>
      <c r="B45" s="4"/>
      <c r="C45" s="4"/>
      <c r="D45" s="4"/>
      <c r="E45" s="4"/>
      <c r="F45" s="8" t="s">
        <v>92</v>
      </c>
      <c r="G45" s="8" t="s">
        <v>93</v>
      </c>
      <c r="H45" s="7"/>
    </row>
    <row r="46" spans="1:8" x14ac:dyDescent="0.25">
      <c r="A46" s="3" t="s">
        <v>59</v>
      </c>
      <c r="B46" s="4" t="s">
        <v>24</v>
      </c>
      <c r="C46" s="4" t="s">
        <v>25</v>
      </c>
      <c r="D46" s="4">
        <v>1</v>
      </c>
      <c r="E46" s="4" t="s">
        <v>89</v>
      </c>
      <c r="F46" s="75">
        <v>10000</v>
      </c>
      <c r="G46" s="66">
        <v>1.0249999999999999</v>
      </c>
      <c r="H46" s="74">
        <f>(F46*G46)</f>
        <v>10250</v>
      </c>
    </row>
    <row r="47" spans="1:8" x14ac:dyDescent="0.25">
      <c r="A47" s="3"/>
      <c r="B47" s="4"/>
      <c r="C47" s="4"/>
      <c r="D47" s="4"/>
      <c r="E47" s="4"/>
      <c r="F47" s="8" t="s">
        <v>155</v>
      </c>
      <c r="G47" s="8" t="s">
        <v>94</v>
      </c>
      <c r="H47" s="7"/>
    </row>
    <row r="48" spans="1:8" x14ac:dyDescent="0.25">
      <c r="A48" s="3" t="s">
        <v>60</v>
      </c>
      <c r="B48" s="4" t="s">
        <v>27</v>
      </c>
      <c r="C48" s="4" t="s">
        <v>28</v>
      </c>
      <c r="D48" s="4">
        <v>12</v>
      </c>
      <c r="E48" s="4" t="s">
        <v>90</v>
      </c>
      <c r="F48" s="73">
        <v>100000</v>
      </c>
      <c r="G48" s="73">
        <v>5000</v>
      </c>
      <c r="H48" s="74">
        <f>ROUND((F48+G48)*D48,0)</f>
        <v>1260000</v>
      </c>
    </row>
    <row r="49" spans="1:8" x14ac:dyDescent="0.25">
      <c r="A49" s="3" t="s">
        <v>61</v>
      </c>
      <c r="B49" s="4" t="s">
        <v>24</v>
      </c>
      <c r="C49" s="4" t="s">
        <v>30</v>
      </c>
      <c r="D49" s="4">
        <v>1</v>
      </c>
      <c r="E49" s="4" t="s">
        <v>89</v>
      </c>
      <c r="F49" s="73">
        <v>5000</v>
      </c>
      <c r="G49" s="7"/>
      <c r="H49" s="74"/>
    </row>
    <row r="50" spans="1:8" x14ac:dyDescent="0.25">
      <c r="A50" s="3" t="s">
        <v>62</v>
      </c>
      <c r="B50" s="4" t="s">
        <v>11</v>
      </c>
      <c r="C50" s="4" t="s">
        <v>32</v>
      </c>
      <c r="D50" s="4">
        <v>1</v>
      </c>
      <c r="E50" s="4" t="s">
        <v>89</v>
      </c>
      <c r="F50" s="4" t="s">
        <v>91</v>
      </c>
      <c r="G50" s="4"/>
      <c r="H50" s="4" t="s">
        <v>91</v>
      </c>
    </row>
    <row r="51" spans="1:8" x14ac:dyDescent="0.25">
      <c r="A51" s="3" t="s">
        <v>63</v>
      </c>
      <c r="B51" s="4" t="s">
        <v>34</v>
      </c>
      <c r="C51" s="4" t="s">
        <v>35</v>
      </c>
      <c r="D51" s="4"/>
      <c r="E51" s="4"/>
      <c r="F51" s="4" t="s">
        <v>36</v>
      </c>
      <c r="G51" s="4"/>
      <c r="H51" s="4" t="s">
        <v>36</v>
      </c>
    </row>
    <row r="52" spans="1:8" x14ac:dyDescent="0.25">
      <c r="A52" s="118" t="s">
        <v>52</v>
      </c>
      <c r="B52" s="119"/>
      <c r="C52" s="119"/>
      <c r="D52" s="119"/>
      <c r="E52" s="119"/>
      <c r="F52" s="119"/>
      <c r="G52" s="67"/>
      <c r="H52" s="76">
        <f>H48+H46+H44+H43+H42+H41+H40+H39</f>
        <v>1331250</v>
      </c>
    </row>
    <row r="53" spans="1:8" x14ac:dyDescent="0.25">
      <c r="A53" s="145" t="s">
        <v>64</v>
      </c>
      <c r="B53" s="145"/>
      <c r="C53" s="145"/>
      <c r="D53" s="145"/>
      <c r="E53" s="145"/>
      <c r="F53" s="145"/>
      <c r="G53" s="145"/>
      <c r="H53" s="145"/>
    </row>
    <row r="54" spans="1:8" x14ac:dyDescent="0.25">
      <c r="A54" s="2" t="s">
        <v>3</v>
      </c>
      <c r="B54" s="3" t="s">
        <v>4</v>
      </c>
      <c r="C54" s="4" t="s">
        <v>5</v>
      </c>
      <c r="D54" s="4" t="s">
        <v>6</v>
      </c>
      <c r="E54" s="4" t="s">
        <v>7</v>
      </c>
      <c r="F54" s="5" t="s">
        <v>8</v>
      </c>
      <c r="G54" s="5"/>
      <c r="H54" s="5" t="s">
        <v>9</v>
      </c>
    </row>
    <row r="55" spans="1:8" x14ac:dyDescent="0.25">
      <c r="A55" s="3" t="s">
        <v>66</v>
      </c>
      <c r="B55" s="4" t="s">
        <v>11</v>
      </c>
      <c r="C55" s="4" t="s">
        <v>88</v>
      </c>
      <c r="D55" s="4">
        <v>1</v>
      </c>
      <c r="E55" s="4" t="s">
        <v>89</v>
      </c>
      <c r="F55" s="73">
        <v>1000</v>
      </c>
      <c r="G55" s="7"/>
      <c r="H55" s="74">
        <f t="shared" ref="H55:H60" si="3">F55*D55</f>
        <v>1000</v>
      </c>
    </row>
    <row r="56" spans="1:8" x14ac:dyDescent="0.25">
      <c r="A56" s="3" t="s">
        <v>67</v>
      </c>
      <c r="B56" s="4" t="s">
        <v>11</v>
      </c>
      <c r="C56" s="4" t="s">
        <v>14</v>
      </c>
      <c r="D56" s="4">
        <v>12</v>
      </c>
      <c r="E56" s="4" t="s">
        <v>90</v>
      </c>
      <c r="F56" s="73">
        <v>1000</v>
      </c>
      <c r="G56" s="7"/>
      <c r="H56" s="74">
        <f t="shared" si="3"/>
        <v>12000</v>
      </c>
    </row>
    <row r="57" spans="1:8" x14ac:dyDescent="0.25">
      <c r="A57" s="3" t="s">
        <v>68</v>
      </c>
      <c r="B57" s="4" t="s">
        <v>11</v>
      </c>
      <c r="C57" s="4" t="s">
        <v>16</v>
      </c>
      <c r="D57" s="4">
        <v>12</v>
      </c>
      <c r="E57" s="4" t="s">
        <v>90</v>
      </c>
      <c r="F57" s="73">
        <v>1000</v>
      </c>
      <c r="G57" s="7"/>
      <c r="H57" s="74">
        <f t="shared" si="3"/>
        <v>12000</v>
      </c>
    </row>
    <row r="58" spans="1:8" x14ac:dyDescent="0.25">
      <c r="A58" s="3" t="s">
        <v>69</v>
      </c>
      <c r="B58" s="4" t="s">
        <v>11</v>
      </c>
      <c r="C58" s="4" t="s">
        <v>18</v>
      </c>
      <c r="D58" s="4">
        <v>12</v>
      </c>
      <c r="E58" s="4" t="s">
        <v>90</v>
      </c>
      <c r="F58" s="73">
        <v>1000</v>
      </c>
      <c r="G58" s="7"/>
      <c r="H58" s="74">
        <f t="shared" si="3"/>
        <v>12000</v>
      </c>
    </row>
    <row r="59" spans="1:8" x14ac:dyDescent="0.25">
      <c r="A59" s="3" t="s">
        <v>70</v>
      </c>
      <c r="B59" s="4" t="s">
        <v>11</v>
      </c>
      <c r="C59" s="4" t="s">
        <v>20</v>
      </c>
      <c r="D59" s="4">
        <v>12</v>
      </c>
      <c r="E59" s="4" t="s">
        <v>90</v>
      </c>
      <c r="F59" s="73">
        <v>1000</v>
      </c>
      <c r="G59" s="7"/>
      <c r="H59" s="74">
        <f t="shared" si="3"/>
        <v>12000</v>
      </c>
    </row>
    <row r="60" spans="1:8" x14ac:dyDescent="0.25">
      <c r="A60" s="3" t="s">
        <v>71</v>
      </c>
      <c r="B60" s="4" t="s">
        <v>11</v>
      </c>
      <c r="C60" s="4" t="s">
        <v>22</v>
      </c>
      <c r="D60" s="4">
        <v>12</v>
      </c>
      <c r="E60" s="4" t="s">
        <v>90</v>
      </c>
      <c r="F60" s="73">
        <v>1000</v>
      </c>
      <c r="G60" s="7"/>
      <c r="H60" s="74">
        <f t="shared" si="3"/>
        <v>12000</v>
      </c>
    </row>
    <row r="61" spans="1:8" x14ac:dyDescent="0.25">
      <c r="A61" s="3"/>
      <c r="B61" s="4"/>
      <c r="C61" s="4"/>
      <c r="D61" s="4"/>
      <c r="E61" s="4"/>
      <c r="F61" s="8" t="s">
        <v>92</v>
      </c>
      <c r="G61" s="8" t="s">
        <v>93</v>
      </c>
      <c r="H61" s="7"/>
    </row>
    <row r="62" spans="1:8" x14ac:dyDescent="0.25">
      <c r="A62" s="3" t="s">
        <v>72</v>
      </c>
      <c r="B62" s="4" t="s">
        <v>24</v>
      </c>
      <c r="C62" s="4" t="s">
        <v>25</v>
      </c>
      <c r="D62" s="4">
        <v>1</v>
      </c>
      <c r="E62" s="4" t="s">
        <v>89</v>
      </c>
      <c r="F62" s="75">
        <v>10000</v>
      </c>
      <c r="G62" s="66">
        <v>1.0249999999999999</v>
      </c>
      <c r="H62" s="74">
        <f>(F62*G62)</f>
        <v>10250</v>
      </c>
    </row>
    <row r="63" spans="1:8" x14ac:dyDescent="0.25">
      <c r="A63" s="3"/>
      <c r="B63" s="4"/>
      <c r="C63" s="4"/>
      <c r="D63" s="4"/>
      <c r="E63" s="4"/>
      <c r="F63" s="8" t="s">
        <v>155</v>
      </c>
      <c r="G63" s="8" t="s">
        <v>94</v>
      </c>
      <c r="H63" s="7"/>
    </row>
    <row r="64" spans="1:8" x14ac:dyDescent="0.25">
      <c r="A64" s="3" t="s">
        <v>74</v>
      </c>
      <c r="B64" s="4" t="s">
        <v>27</v>
      </c>
      <c r="C64" s="4" t="s">
        <v>28</v>
      </c>
      <c r="D64" s="4">
        <v>12</v>
      </c>
      <c r="E64" s="4" t="s">
        <v>90</v>
      </c>
      <c r="F64" s="73">
        <v>100000</v>
      </c>
      <c r="G64" s="73">
        <v>5000</v>
      </c>
      <c r="H64" s="74">
        <f>ROUND((F64+G64)*D64,0)</f>
        <v>1260000</v>
      </c>
    </row>
    <row r="65" spans="1:8" x14ac:dyDescent="0.25">
      <c r="A65" s="3" t="s">
        <v>73</v>
      </c>
      <c r="B65" s="4" t="s">
        <v>24</v>
      </c>
      <c r="C65" s="4" t="s">
        <v>30</v>
      </c>
      <c r="D65" s="4">
        <v>1</v>
      </c>
      <c r="E65" s="4" t="s">
        <v>89</v>
      </c>
      <c r="F65" s="73">
        <v>5000</v>
      </c>
      <c r="G65" s="7"/>
      <c r="H65" s="74"/>
    </row>
    <row r="66" spans="1:8" x14ac:dyDescent="0.25">
      <c r="A66" s="3" t="s">
        <v>75</v>
      </c>
      <c r="B66" s="4" t="s">
        <v>11</v>
      </c>
      <c r="C66" s="4" t="s">
        <v>32</v>
      </c>
      <c r="D66" s="4">
        <v>1</v>
      </c>
      <c r="E66" s="4" t="s">
        <v>89</v>
      </c>
      <c r="F66" s="4" t="s">
        <v>91</v>
      </c>
      <c r="G66" s="4"/>
      <c r="H66" s="4" t="s">
        <v>91</v>
      </c>
    </row>
    <row r="67" spans="1:8" x14ac:dyDescent="0.25">
      <c r="A67" s="118" t="s">
        <v>65</v>
      </c>
      <c r="B67" s="119"/>
      <c r="C67" s="119"/>
      <c r="D67" s="119"/>
      <c r="E67" s="119"/>
      <c r="F67" s="119"/>
      <c r="G67" s="67"/>
      <c r="H67" s="76">
        <f>H64+H62+H60+H59+H58+H57+H56+H55</f>
        <v>1331250</v>
      </c>
    </row>
    <row r="68" spans="1:8" x14ac:dyDescent="0.25">
      <c r="A68" s="145" t="s">
        <v>76</v>
      </c>
      <c r="B68" s="145"/>
      <c r="C68" s="145"/>
      <c r="D68" s="145"/>
      <c r="E68" s="145"/>
      <c r="F68" s="145"/>
      <c r="G68" s="145"/>
      <c r="H68" s="145"/>
    </row>
    <row r="69" spans="1:8" x14ac:dyDescent="0.25">
      <c r="A69" s="2" t="s">
        <v>3</v>
      </c>
      <c r="B69" s="3" t="s">
        <v>4</v>
      </c>
      <c r="C69" s="4" t="s">
        <v>5</v>
      </c>
      <c r="D69" s="4" t="s">
        <v>6</v>
      </c>
      <c r="E69" s="4" t="s">
        <v>7</v>
      </c>
      <c r="F69" s="5" t="s">
        <v>8</v>
      </c>
      <c r="G69" s="5"/>
      <c r="H69" s="5" t="s">
        <v>9</v>
      </c>
    </row>
    <row r="70" spans="1:8" x14ac:dyDescent="0.25">
      <c r="A70" s="3" t="s">
        <v>77</v>
      </c>
      <c r="B70" s="4" t="s">
        <v>11</v>
      </c>
      <c r="C70" s="4" t="s">
        <v>88</v>
      </c>
      <c r="D70" s="4">
        <v>1</v>
      </c>
      <c r="E70" s="4" t="s">
        <v>89</v>
      </c>
      <c r="F70" s="73">
        <v>1000</v>
      </c>
      <c r="G70" s="7"/>
      <c r="H70" s="74">
        <f t="shared" ref="H70:H75" si="4">F70*D70</f>
        <v>1000</v>
      </c>
    </row>
    <row r="71" spans="1:8" x14ac:dyDescent="0.25">
      <c r="A71" s="3" t="s">
        <v>78</v>
      </c>
      <c r="B71" s="4" t="s">
        <v>11</v>
      </c>
      <c r="C71" s="4" t="s">
        <v>14</v>
      </c>
      <c r="D71" s="4">
        <v>12</v>
      </c>
      <c r="E71" s="4" t="s">
        <v>90</v>
      </c>
      <c r="F71" s="73">
        <v>1000</v>
      </c>
      <c r="G71" s="7"/>
      <c r="H71" s="74">
        <f t="shared" si="4"/>
        <v>12000</v>
      </c>
    </row>
    <row r="72" spans="1:8" x14ac:dyDescent="0.25">
      <c r="A72" s="3" t="s">
        <v>79</v>
      </c>
      <c r="B72" s="4" t="s">
        <v>11</v>
      </c>
      <c r="C72" s="4" t="s">
        <v>16</v>
      </c>
      <c r="D72" s="4">
        <v>12</v>
      </c>
      <c r="E72" s="4" t="s">
        <v>90</v>
      </c>
      <c r="F72" s="73">
        <v>1000</v>
      </c>
      <c r="G72" s="7"/>
      <c r="H72" s="74">
        <f t="shared" si="4"/>
        <v>12000</v>
      </c>
    </row>
    <row r="73" spans="1:8" x14ac:dyDescent="0.25">
      <c r="A73" s="3" t="s">
        <v>80</v>
      </c>
      <c r="B73" s="4" t="s">
        <v>11</v>
      </c>
      <c r="C73" s="4" t="s">
        <v>18</v>
      </c>
      <c r="D73" s="4">
        <v>12</v>
      </c>
      <c r="E73" s="4" t="s">
        <v>90</v>
      </c>
      <c r="F73" s="73">
        <v>1000</v>
      </c>
      <c r="G73" s="7"/>
      <c r="H73" s="74">
        <f t="shared" si="4"/>
        <v>12000</v>
      </c>
    </row>
    <row r="74" spans="1:8" x14ac:dyDescent="0.25">
      <c r="A74" s="3" t="s">
        <v>81</v>
      </c>
      <c r="B74" s="4" t="s">
        <v>11</v>
      </c>
      <c r="C74" s="4" t="s">
        <v>20</v>
      </c>
      <c r="D74" s="4">
        <v>12</v>
      </c>
      <c r="E74" s="4" t="s">
        <v>90</v>
      </c>
      <c r="F74" s="73">
        <v>1000</v>
      </c>
      <c r="G74" s="7"/>
      <c r="H74" s="74">
        <f t="shared" si="4"/>
        <v>12000</v>
      </c>
    </row>
    <row r="75" spans="1:8" x14ac:dyDescent="0.25">
      <c r="A75" s="3" t="s">
        <v>82</v>
      </c>
      <c r="B75" s="4" t="s">
        <v>11</v>
      </c>
      <c r="C75" s="4" t="s">
        <v>22</v>
      </c>
      <c r="D75" s="4">
        <v>12</v>
      </c>
      <c r="E75" s="4" t="s">
        <v>90</v>
      </c>
      <c r="F75" s="73">
        <v>1000</v>
      </c>
      <c r="G75" s="7"/>
      <c r="H75" s="74">
        <f t="shared" si="4"/>
        <v>12000</v>
      </c>
    </row>
    <row r="76" spans="1:8" x14ac:dyDescent="0.25">
      <c r="A76" s="3"/>
      <c r="B76" s="4"/>
      <c r="C76" s="4"/>
      <c r="D76" s="4"/>
      <c r="E76" s="4"/>
      <c r="F76" s="8" t="s">
        <v>92</v>
      </c>
      <c r="G76" s="8" t="s">
        <v>93</v>
      </c>
      <c r="H76" s="7"/>
    </row>
    <row r="77" spans="1:8" x14ac:dyDescent="0.25">
      <c r="A77" s="3" t="s">
        <v>83</v>
      </c>
      <c r="B77" s="4" t="s">
        <v>24</v>
      </c>
      <c r="C77" s="4" t="s">
        <v>25</v>
      </c>
      <c r="D77" s="4">
        <v>1</v>
      </c>
      <c r="E77" s="4" t="s">
        <v>89</v>
      </c>
      <c r="F77" s="75">
        <v>10000</v>
      </c>
      <c r="G77" s="66">
        <v>1.0249999999999999</v>
      </c>
      <c r="H77" s="74">
        <f>(F77*G77)</f>
        <v>10250</v>
      </c>
    </row>
    <row r="78" spans="1:8" x14ac:dyDescent="0.25">
      <c r="A78" s="3"/>
      <c r="B78" s="4"/>
      <c r="C78" s="4"/>
      <c r="D78" s="4"/>
      <c r="E78" s="4"/>
      <c r="F78" s="8" t="s">
        <v>155</v>
      </c>
      <c r="G78" s="8" t="s">
        <v>94</v>
      </c>
      <c r="H78" s="7"/>
    </row>
    <row r="79" spans="1:8" x14ac:dyDescent="0.25">
      <c r="A79" s="3" t="s">
        <v>84</v>
      </c>
      <c r="B79" s="4" t="s">
        <v>27</v>
      </c>
      <c r="C79" s="4" t="s">
        <v>28</v>
      </c>
      <c r="D79" s="4">
        <v>12</v>
      </c>
      <c r="E79" s="4" t="s">
        <v>90</v>
      </c>
      <c r="F79" s="73">
        <v>100000</v>
      </c>
      <c r="G79" s="73">
        <v>5000</v>
      </c>
      <c r="H79" s="74">
        <f>ROUND((F79+G79)*D79,0)</f>
        <v>1260000</v>
      </c>
    </row>
    <row r="80" spans="1:8" x14ac:dyDescent="0.25">
      <c r="A80" s="3" t="s">
        <v>85</v>
      </c>
      <c r="B80" s="4" t="s">
        <v>24</v>
      </c>
      <c r="C80" s="4" t="s">
        <v>30</v>
      </c>
      <c r="D80" s="4">
        <v>1</v>
      </c>
      <c r="E80" s="4" t="s">
        <v>89</v>
      </c>
      <c r="F80" s="73">
        <v>5000</v>
      </c>
      <c r="G80" s="7"/>
      <c r="H80" s="74"/>
    </row>
    <row r="81" spans="1:10" x14ac:dyDescent="0.25">
      <c r="A81" s="3" t="s">
        <v>86</v>
      </c>
      <c r="B81" s="4" t="s">
        <v>11</v>
      </c>
      <c r="C81" s="4" t="s">
        <v>32</v>
      </c>
      <c r="D81" s="4">
        <v>1</v>
      </c>
      <c r="E81" s="4" t="s">
        <v>89</v>
      </c>
      <c r="F81" s="4" t="s">
        <v>91</v>
      </c>
      <c r="G81" s="4"/>
      <c r="H81" s="4" t="s">
        <v>91</v>
      </c>
    </row>
    <row r="82" spans="1:10" x14ac:dyDescent="0.25">
      <c r="A82" s="118" t="s">
        <v>87</v>
      </c>
      <c r="B82" s="119"/>
      <c r="C82" s="119"/>
      <c r="D82" s="119"/>
      <c r="E82" s="119"/>
      <c r="F82" s="119"/>
      <c r="G82" s="67"/>
      <c r="H82" s="76">
        <f>H79+H77+H75+H74+H73+H72+H71+H70</f>
        <v>1331250</v>
      </c>
    </row>
    <row r="83" spans="1:10" x14ac:dyDescent="0.25">
      <c r="A83" s="145" t="s">
        <v>157</v>
      </c>
      <c r="B83" s="145"/>
      <c r="C83" s="145"/>
      <c r="D83" s="145"/>
      <c r="E83" s="145"/>
      <c r="F83" s="145"/>
      <c r="G83" s="145"/>
      <c r="H83" s="145"/>
    </row>
    <row r="84" spans="1:10" x14ac:dyDescent="0.25">
      <c r="A84" s="2" t="s">
        <v>3</v>
      </c>
      <c r="B84" s="3" t="s">
        <v>4</v>
      </c>
      <c r="C84" s="4" t="s">
        <v>5</v>
      </c>
      <c r="D84" s="4" t="s">
        <v>6</v>
      </c>
      <c r="E84" s="4" t="s">
        <v>7</v>
      </c>
      <c r="F84" s="5" t="s">
        <v>8</v>
      </c>
      <c r="G84" s="5"/>
      <c r="H84" s="5" t="s">
        <v>9</v>
      </c>
    </row>
    <row r="85" spans="1:10" x14ac:dyDescent="0.25">
      <c r="A85" s="3" t="s">
        <v>160</v>
      </c>
      <c r="B85" s="4" t="s">
        <v>11</v>
      </c>
      <c r="C85" s="4" t="s">
        <v>88</v>
      </c>
      <c r="D85" s="4">
        <v>1</v>
      </c>
      <c r="E85" s="4" t="s">
        <v>89</v>
      </c>
      <c r="F85" s="78">
        <f>F70/2</f>
        <v>500</v>
      </c>
      <c r="G85" s="7"/>
      <c r="H85" s="74">
        <f t="shared" ref="H85:H90" si="5">F85*D85</f>
        <v>500</v>
      </c>
    </row>
    <row r="86" spans="1:10" x14ac:dyDescent="0.25">
      <c r="A86" s="3" t="s">
        <v>161</v>
      </c>
      <c r="B86" s="4" t="s">
        <v>11</v>
      </c>
      <c r="C86" s="4" t="s">
        <v>14</v>
      </c>
      <c r="D86" s="4">
        <v>6</v>
      </c>
      <c r="E86" s="4" t="s">
        <v>90</v>
      </c>
      <c r="F86" s="78">
        <f>F71</f>
        <v>1000</v>
      </c>
      <c r="G86" s="7"/>
      <c r="H86" s="74">
        <f t="shared" si="5"/>
        <v>6000</v>
      </c>
    </row>
    <row r="87" spans="1:10" x14ac:dyDescent="0.25">
      <c r="A87" s="3" t="s">
        <v>162</v>
      </c>
      <c r="B87" s="4" t="s">
        <v>11</v>
      </c>
      <c r="C87" s="4" t="s">
        <v>16</v>
      </c>
      <c r="D87" s="4">
        <v>6</v>
      </c>
      <c r="E87" s="4" t="s">
        <v>90</v>
      </c>
      <c r="F87" s="78">
        <f>F72</f>
        <v>1000</v>
      </c>
      <c r="G87" s="7"/>
      <c r="H87" s="74">
        <f t="shared" si="5"/>
        <v>6000</v>
      </c>
    </row>
    <row r="88" spans="1:10" x14ac:dyDescent="0.25">
      <c r="A88" s="3" t="s">
        <v>163</v>
      </c>
      <c r="B88" s="4" t="s">
        <v>11</v>
      </c>
      <c r="C88" s="4" t="s">
        <v>18</v>
      </c>
      <c r="D88" s="4">
        <v>6</v>
      </c>
      <c r="E88" s="4" t="s">
        <v>90</v>
      </c>
      <c r="F88" s="78">
        <f>F73</f>
        <v>1000</v>
      </c>
      <c r="G88" s="7"/>
      <c r="H88" s="74">
        <f t="shared" si="5"/>
        <v>6000</v>
      </c>
    </row>
    <row r="89" spans="1:10" x14ac:dyDescent="0.25">
      <c r="A89" s="3" t="s">
        <v>164</v>
      </c>
      <c r="B89" s="4" t="s">
        <v>11</v>
      </c>
      <c r="C89" s="4" t="s">
        <v>20</v>
      </c>
      <c r="D89" s="4">
        <v>6</v>
      </c>
      <c r="E89" s="4" t="s">
        <v>90</v>
      </c>
      <c r="F89" s="78">
        <f>F74</f>
        <v>1000</v>
      </c>
      <c r="G89" s="7"/>
      <c r="H89" s="74">
        <f t="shared" si="5"/>
        <v>6000</v>
      </c>
    </row>
    <row r="90" spans="1:10" x14ac:dyDescent="0.25">
      <c r="A90" s="3" t="s">
        <v>165</v>
      </c>
      <c r="B90" s="4" t="s">
        <v>11</v>
      </c>
      <c r="C90" s="4" t="s">
        <v>22</v>
      </c>
      <c r="D90" s="4">
        <v>6</v>
      </c>
      <c r="E90" s="4" t="s">
        <v>90</v>
      </c>
      <c r="F90" s="78">
        <f>F75</f>
        <v>1000</v>
      </c>
      <c r="G90" s="7"/>
      <c r="H90" s="74">
        <f t="shared" si="5"/>
        <v>6000</v>
      </c>
    </row>
    <row r="91" spans="1:10" x14ac:dyDescent="0.25">
      <c r="A91" s="3"/>
      <c r="B91" s="4"/>
      <c r="C91" s="4"/>
      <c r="D91" s="4"/>
      <c r="E91" s="4"/>
      <c r="F91" s="8" t="s">
        <v>92</v>
      </c>
      <c r="G91" s="8" t="s">
        <v>93</v>
      </c>
      <c r="H91" s="7"/>
    </row>
    <row r="92" spans="1:10" x14ac:dyDescent="0.25">
      <c r="A92" s="3" t="s">
        <v>166</v>
      </c>
      <c r="B92" s="4" t="s">
        <v>24</v>
      </c>
      <c r="C92" s="4" t="s">
        <v>25</v>
      </c>
      <c r="D92" s="4">
        <v>1</v>
      </c>
      <c r="E92" s="4" t="s">
        <v>89</v>
      </c>
      <c r="F92" s="75">
        <v>5000</v>
      </c>
      <c r="G92" s="79">
        <f>G77</f>
        <v>1.0249999999999999</v>
      </c>
      <c r="H92" s="74">
        <f>(F92*G92)</f>
        <v>5125</v>
      </c>
    </row>
    <row r="93" spans="1:10" x14ac:dyDescent="0.25">
      <c r="A93" s="3"/>
      <c r="B93" s="4"/>
      <c r="C93" s="4"/>
      <c r="D93" s="4"/>
      <c r="E93" s="4"/>
      <c r="F93" s="8" t="s">
        <v>95</v>
      </c>
      <c r="G93" s="8" t="s">
        <v>94</v>
      </c>
      <c r="H93" s="7"/>
    </row>
    <row r="94" spans="1:10" x14ac:dyDescent="0.25">
      <c r="A94" s="3" t="s">
        <v>169</v>
      </c>
      <c r="B94" s="4" t="s">
        <v>27</v>
      </c>
      <c r="C94" s="4" t="s">
        <v>28</v>
      </c>
      <c r="D94" s="4">
        <v>6</v>
      </c>
      <c r="E94" s="4" t="s">
        <v>90</v>
      </c>
      <c r="F94" s="78">
        <f>F79</f>
        <v>100000</v>
      </c>
      <c r="G94" s="78">
        <f>G79</f>
        <v>5000</v>
      </c>
      <c r="H94" s="74">
        <f>ROUND((F94+G94)*D94,0)</f>
        <v>630000</v>
      </c>
    </row>
    <row r="95" spans="1:10" x14ac:dyDescent="0.25">
      <c r="A95" s="3" t="s">
        <v>167</v>
      </c>
      <c r="B95" s="4" t="s">
        <v>24</v>
      </c>
      <c r="C95" s="4" t="s">
        <v>30</v>
      </c>
      <c r="D95" s="4">
        <v>1</v>
      </c>
      <c r="E95" s="4" t="s">
        <v>89</v>
      </c>
      <c r="F95" s="78">
        <v>2500</v>
      </c>
      <c r="G95" s="7"/>
      <c r="H95" s="74"/>
    </row>
    <row r="96" spans="1:10" x14ac:dyDescent="0.25">
      <c r="A96" s="3" t="s">
        <v>168</v>
      </c>
      <c r="B96" s="4" t="s">
        <v>11</v>
      </c>
      <c r="C96" s="4" t="s">
        <v>32</v>
      </c>
      <c r="D96" s="4">
        <v>1</v>
      </c>
      <c r="E96" s="4" t="s">
        <v>89</v>
      </c>
      <c r="F96" s="4" t="s">
        <v>91</v>
      </c>
      <c r="G96" s="7"/>
      <c r="H96" s="4" t="s">
        <v>91</v>
      </c>
      <c r="J96" s="80"/>
    </row>
    <row r="97" spans="1:10" x14ac:dyDescent="0.25">
      <c r="A97" s="118" t="s">
        <v>158</v>
      </c>
      <c r="B97" s="119"/>
      <c r="C97" s="119"/>
      <c r="D97" s="119"/>
      <c r="E97" s="119"/>
      <c r="F97" s="119"/>
      <c r="G97" s="67"/>
      <c r="H97" s="76">
        <f>H94+H92+H90+H89+H88+H87+H86+H85</f>
        <v>665625</v>
      </c>
      <c r="J97" s="80"/>
    </row>
    <row r="98" spans="1:10" x14ac:dyDescent="0.25">
      <c r="A98" s="128" t="s">
        <v>156</v>
      </c>
      <c r="B98" s="128"/>
      <c r="C98" s="128"/>
      <c r="D98" s="128"/>
      <c r="E98" s="128"/>
      <c r="F98" s="128"/>
      <c r="G98" s="68"/>
      <c r="H98" s="76">
        <f>H82+H67+H52+H36+H20+H97</f>
        <v>7321875</v>
      </c>
    </row>
    <row r="99" spans="1:10" ht="15.75" x14ac:dyDescent="0.25">
      <c r="A99" s="146" t="s">
        <v>159</v>
      </c>
      <c r="B99" s="146"/>
      <c r="C99" s="146"/>
      <c r="D99" s="146"/>
      <c r="E99" s="146"/>
      <c r="F99" s="146"/>
      <c r="G99" s="146"/>
      <c r="H99" s="146"/>
    </row>
  </sheetData>
  <mergeCells count="18">
    <mergeCell ref="A1:H1"/>
    <mergeCell ref="A2:H2"/>
    <mergeCell ref="A3:H3"/>
    <mergeCell ref="B4:H4"/>
    <mergeCell ref="A5:H5"/>
    <mergeCell ref="A67:F67"/>
    <mergeCell ref="A20:F20"/>
    <mergeCell ref="A83:H83"/>
    <mergeCell ref="A97:F97"/>
    <mergeCell ref="A99:H99"/>
    <mergeCell ref="A68:H68"/>
    <mergeCell ref="A82:F82"/>
    <mergeCell ref="A98:F98"/>
    <mergeCell ref="A21:H21"/>
    <mergeCell ref="A36:F36"/>
    <mergeCell ref="A37:H37"/>
    <mergeCell ref="A52:F52"/>
    <mergeCell ref="A53:H5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7adc8ff-f4a3-4a14-9c0d-84b4985de0d2}" enabled="1" method="Privileged" siteId="{8331b18d-2d87-48ef-a35f-ac8818ebf9b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Format D</vt:lpstr>
      <vt:lpstr>Format A CLIN 0001</vt:lpstr>
      <vt:lpstr>Format A CLIN 0002</vt:lpstr>
      <vt:lpstr>Format A CLIN 0003</vt:lpstr>
      <vt:lpstr>Format A CLIN 0004</vt:lpstr>
      <vt:lpstr>Format A CLIN 0005</vt:lpstr>
      <vt:lpstr>Format A CLIN 0006</vt:lpstr>
      <vt:lpstr>Format A CLIN 1001</vt:lpstr>
      <vt:lpstr>Format A CLIN 1004</vt:lpstr>
      <vt:lpstr>Format A CLIN 1005</vt:lpstr>
      <vt:lpstr>Format A CLIN 1006</vt:lpstr>
      <vt:lpstr>Format A CLIN 2003</vt:lpstr>
      <vt:lpstr>Format A CLIN 3003</vt:lpstr>
      <vt:lpstr>Format A CLIN 4003</vt:lpstr>
      <vt:lpstr>Format A CLIN 5001</vt:lpstr>
      <vt:lpstr>Format A CLIN 6001</vt:lpstr>
      <vt:lpstr>Format B</vt:lpstr>
      <vt:lpstr>Format C</vt:lpstr>
      <vt:lpstr>TEP example</vt:lpstr>
    </vt:vector>
  </TitlesOfParts>
  <Company>USAF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GRAHAM, KARLA L GS-13 USAF AFMC AFLCMC/PZCFB</dc:creator>
  <cp:lastModifiedBy>YOUNCE, THERESA B CIV USAF AFMC AFLCMC/WIUK</cp:lastModifiedBy>
  <dcterms:created xsi:type="dcterms:W3CDTF">2017-04-20T20:06:07Z</dcterms:created>
  <dcterms:modified xsi:type="dcterms:W3CDTF">2026-07-10T12:59:02Z</dcterms:modified>
</cp:coreProperties>
</file>