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61DBF2E2-A7AC-4FA3-9650-6F4A9D122922}" xr6:coauthVersionLast="47" xr6:coauthVersionMax="47" xr10:uidLastSave="{00000000-0000-0000-0000-000000000000}"/>
  <bookViews>
    <workbookView xWindow="28680" yWindow="90" windowWidth="29040" windowHeight="15510" xr2:uid="{00000000-000D-0000-FFFF-FFFF00000000}"/>
  </bookViews>
  <sheets>
    <sheet name="Sheet1" sheetId="1" r:id="rId1"/>
  </sheets>
  <definedNames>
    <definedName name="_xlnm._FilterDatabase" localSheetId="0" hidden="1">Sheet1!$B$8:$T$8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I16" i="1"/>
  <c r="I15" i="1"/>
  <c r="I14" i="1"/>
  <c r="I13" i="1"/>
  <c r="I12" i="1"/>
  <c r="I11" i="1"/>
  <c r="I10" i="1"/>
  <c r="F16" i="1"/>
  <c r="F14" i="1"/>
  <c r="F13" i="1"/>
  <c r="F12" i="1"/>
  <c r="F11" i="1"/>
  <c r="F10" i="1"/>
  <c r="T16" i="1"/>
  <c r="T12" i="1"/>
  <c r="T11" i="1"/>
  <c r="T10" i="1"/>
  <c r="T9" i="1"/>
  <c r="O16" i="1" l="1"/>
  <c r="L16" i="1"/>
  <c r="T15" i="1"/>
  <c r="T13" i="1"/>
  <c r="F9" i="1"/>
  <c r="R9" i="1"/>
  <c r="R16" i="1"/>
  <c r="R15" i="1"/>
  <c r="R14" i="1"/>
  <c r="R13" i="1"/>
  <c r="R12" i="1"/>
  <c r="R11" i="1"/>
  <c r="R10" i="1"/>
  <c r="O15" i="1"/>
  <c r="O14" i="1"/>
  <c r="O13" i="1"/>
  <c r="O12" i="1"/>
  <c r="O11" i="1"/>
  <c r="O10" i="1"/>
  <c r="O9" i="1"/>
  <c r="L15" i="1"/>
  <c r="L14" i="1"/>
  <c r="L13" i="1"/>
  <c r="L12" i="1"/>
  <c r="L11" i="1"/>
  <c r="L10" i="1"/>
  <c r="L9" i="1"/>
  <c r="I9" i="1"/>
  <c r="S16" i="1"/>
  <c r="S15" i="1"/>
  <c r="S14" i="1"/>
  <c r="S13" i="1"/>
  <c r="S12" i="1"/>
  <c r="S11" i="1"/>
  <c r="S10" i="1"/>
  <c r="S9" i="1"/>
  <c r="T14" i="1" l="1"/>
  <c r="T17" i="1" s="1"/>
  <c r="F17" i="1"/>
  <c r="R17" i="1"/>
  <c r="O17" i="1"/>
  <c r="I17" i="1"/>
  <c r="L17" i="1"/>
  <c r="T19" i="1" l="1"/>
</calcChain>
</file>

<file path=xl/sharedStrings.xml><?xml version="1.0" encoding="utf-8"?>
<sst xmlns="http://schemas.openxmlformats.org/spreadsheetml/2006/main" count="66" uniqueCount="61">
  <si>
    <t>NSN</t>
  </si>
  <si>
    <t>Description</t>
  </si>
  <si>
    <t>Total qty</t>
  </si>
  <si>
    <t>Total Per CLIN</t>
  </si>
  <si>
    <t>DESCRIPTION IN MAT</t>
  </si>
  <si>
    <t>YEARLY DEMAND</t>
  </si>
  <si>
    <t>BASE + 5%</t>
  </si>
  <si>
    <t>OPT.1+5%</t>
  </si>
  <si>
    <t>OPT.2+5%</t>
  </si>
  <si>
    <t>OPT.3+5%</t>
  </si>
  <si>
    <t>DUCT, FLEXIBLE MOTION &amp; FLOW 253-872-8080 INSP-4
8-1/2" ID X 25' LG, BLACK, 2-PLY POLYESTER/NEOPRENE COATED
W/SPRING STL WIRE HELIX,
PN FLEXHAUST CWGP OR HI-TECH DURAVENT 2PN
MFR FLEXHAUST CO FSCM 81518 LISTED UL-94-V-0 AND LABELED
SEE ADDED DATA 1 81518CWGP 8-1/2" X 25'</t>
  </si>
  <si>
    <t>DUCT, FLEXIBLE AMERICAN HOSE&amp;FITTINGS 253-872-8080 INSP-4
4" DIA X 12' LG X .040" THK COMP W/CUFFS, GENL PURPOSE
COTTON-2 PLY, NEOPRENE IMPRG FABRIC W/SPRING STL WIRE REINF
RN CWGP 4" X 12'LG FLEX DUCT **NO 4PL**
MFR FLEXAUST CO. FSCM 81518
SEE ADDED DATA 1 81518CWC 4" X 12' LG FLEX DUCT</t>
  </si>
  <si>
    <t>DUCT, FLEXIBLE MOTION &amp; FLOW 253-872-8080 INSP 4
12"ID X 25' LG, BLACK, W/GREEN BONDED WEAR STRIP
2 PLY POLYESTER/NEOPRENE COATED W/ SPRING STL WIRE HELIX,
FLEXAUST CWC-W OR HI-TECH DURAVENT 2PN
MFR FLEXAUST FSCM 81518 PER UL-94-V-0 AND LABELED
SEE ADDED DATA 2 81518CWC-W</t>
  </si>
  <si>
    <t>DUCT, FLEXIBLE PETERSON INDUSTRIAL 503-222-9446 INSP-4
6" ID X 25' LG, BLACK, 2PLY POLYESTER/NEOPRENE COATED
W/SPRING STL WIRE HELIX, LISTED UL-94-V-0 AND LABELED
FLEXHAUST CWGP OR HI-TECH DURAVENT 2PN
MFR FLEXAUST CO INC FSCM 61401
SEE ADDED DATA 1 61401HI-TECH DURAVENT TY-2PN</t>
  </si>
  <si>
    <t>DUCT, FLEXIBLE (PETERSON INDUSTRIAL 503-222-9446) INSP-4
5" ID X 25'LG, BLACK, 2-PLY POLYESTER/NEOPRENE COATED
W/SPRING STL WIRE HELIX, LISTED UL-94-V-0 &amp; LABELED,
FLEXAUST CWGP OR HI-TECH DURAVENT 2PN
MFR FLEXAUST COMPANY FSCM 61401
SEE ADDED DATA 1 61401CWGP 5"</t>
  </si>
  <si>
    <t>DUCT FLEXIBLE MCCAFFREY ASSOCIATES 609-387-7722 INSP-4
5" ID X 25' LONG 2 PLY NEOPRENE COATED POLYESTER FABRIC
HOSE WITH HELIX WIRE REINFORCEMENT ORANGE IN COLOR END USE
TEMPORARY SERVICES LIFE SUPPORT VENTILATION. **NO 4PL**
MFR HI TECH DURAVENT-P/N 111005000975 SEE</t>
  </si>
  <si>
    <t>DUCT, FLEXIBLE MOTION &amp; FLOW 253-872-8080) INSP 4
15" ID X 25' LG, BLACK, W/GREEN BONDED WEAR STRIP
2 PLY POLYESTER/NEOPRENE COATED W/SPRINGS STL WIRE HELIX,
FLEXAUST CWC-W OR HI-TECH DURAVENT 2PN
MFR FLEXAUST CO FSCM 81518
SEE ADDED DATA 1 81518CW-GP-W OR 2PN</t>
  </si>
  <si>
    <t>DUCT, FLEXIBLE MOTION &amp; FLOW 253-872-8080) INSP-4
18" ID X 25' LG, BLACK, W/GREEN BONDED WEAR STRIP
2-PLY POLYESTER/NEOPRENE COATED W/SPRING STL WIRE HELIX
FLEXAUST CWC-W OR HI-TECH DURAVENT 2PN
MFR FLEXAUST, LISTED UL-94-V-0 AND LABELED
SEE ADDED DATA 1 81518CWC-W-18"IDX25FT</t>
  </si>
  <si>
    <t>4720-LL-S03-9956</t>
  </si>
  <si>
    <t>4720-LL-S04-0270</t>
  </si>
  <si>
    <t>4720-LL-S05-2865</t>
  </si>
  <si>
    <t>4720-LL-S05-3476</t>
  </si>
  <si>
    <t>4720-LL-S05-3479</t>
  </si>
  <si>
    <t>4720-LL-S05-4138</t>
  </si>
  <si>
    <t>4720-LL-S05-4340</t>
  </si>
  <si>
    <t>4720-LL-S05-4353</t>
  </si>
  <si>
    <t>CLIN 0001</t>
  </si>
  <si>
    <t>CLIN 0002</t>
  </si>
  <si>
    <t>CLIN 0003</t>
  </si>
  <si>
    <t>CLIN 0004</t>
  </si>
  <si>
    <t>CLIN 0005</t>
  </si>
  <si>
    <t>CLIN 0006</t>
  </si>
  <si>
    <t>CLIN 0007</t>
  </si>
  <si>
    <t>CLIN 0008</t>
  </si>
  <si>
    <t>UNIT PRICE BASE</t>
  </si>
  <si>
    <t>UNIT PRICE OPT 1</t>
  </si>
  <si>
    <t>UNIT PRICE OPT 2</t>
  </si>
  <si>
    <t>UNIT PRICE OPT 3</t>
  </si>
  <si>
    <t>UNIT PRICE OPT 4</t>
  </si>
  <si>
    <t>TOTAL</t>
  </si>
  <si>
    <t>Base Unit Price (2 dec.)</t>
  </si>
  <si>
    <t>Base Total (2 dec.)</t>
  </si>
  <si>
    <t>Base</t>
  </si>
  <si>
    <t>opt.1</t>
  </si>
  <si>
    <t>OPT.1 Unit Price (2 dec.)</t>
  </si>
  <si>
    <t>OPT.1 Total (2 dec.)</t>
  </si>
  <si>
    <t>opt. 2</t>
  </si>
  <si>
    <t>OPT.2 Unit Price (2 dec.)</t>
  </si>
  <si>
    <t>OPT.2 Total (2 dec.)</t>
  </si>
  <si>
    <t>opt. 3</t>
  </si>
  <si>
    <t>OPT.3 Unit Price (2 dec.)</t>
  </si>
  <si>
    <t>OPT.3 Total (2 dec.)</t>
  </si>
  <si>
    <t>opt. 4</t>
  </si>
  <si>
    <t>OPT.4 Unit Price (2 dec.)</t>
  </si>
  <si>
    <t>OPT.4 Total (2 dec.)</t>
  </si>
  <si>
    <t>TOTAL PRICE</t>
  </si>
  <si>
    <r>
      <rPr>
        <b/>
        <sz val="14"/>
        <color rgb="FFFF0000"/>
        <rFont val="Calibri"/>
        <family val="2"/>
        <scheme val="minor"/>
      </rPr>
      <t xml:space="preserve">Quoting the same / Bid with alternative: </t>
    </r>
    <r>
      <rPr>
        <b/>
        <sz val="14"/>
        <color theme="1"/>
        <rFont val="Calibri"/>
        <family val="2"/>
        <scheme val="minor"/>
      </rPr>
      <t xml:space="preserve">
If bid with alternative, please provide quote remarks with details of your change and which item(s) 
</t>
    </r>
    <r>
      <rPr>
        <b/>
        <sz val="14"/>
        <color rgb="FFFF0000"/>
        <rFont val="Calibri"/>
        <family val="2"/>
        <scheme val="minor"/>
      </rPr>
      <t>QUOTE REMARKS:</t>
    </r>
  </si>
  <si>
    <t>New Request: FLEX DUCT IDIQ  |  FOB DESTINATION</t>
  </si>
  <si>
    <t>COMPLETE THE BELOW YELLOW HIGHLIGHTED UNIT PRICE PER EACH EACH ITEM BELOW</t>
  </si>
  <si>
    <r>
      <t xml:space="preserve">Your company Name:  
Your company </t>
    </r>
    <r>
      <rPr>
        <b/>
        <sz val="14"/>
        <color rgb="FFFF0000"/>
        <rFont val="Calibri"/>
        <family val="2"/>
        <scheme val="minor"/>
      </rPr>
      <t xml:space="preserve">ACTIVE </t>
    </r>
    <r>
      <rPr>
        <b/>
        <sz val="14"/>
        <color theme="1"/>
        <rFont val="Calibri"/>
        <family val="2"/>
        <scheme val="minor"/>
      </rPr>
      <t xml:space="preserve">Sam.gov CAGE CODE Number: 
Your Business Size (Small or Large):
POC Name:                                   Phone Number:                               
 Email:                                                             Fax Number: 
Quote Date: 
Quote Valid days:
</t>
    </r>
    <r>
      <rPr>
        <b/>
        <sz val="14"/>
        <color rgb="FFFF0000"/>
        <rFont val="Calibri"/>
        <family val="2"/>
        <scheme val="minor"/>
      </rPr>
      <t xml:space="preserve">Provide Base Year Delivery Date: </t>
    </r>
    <r>
      <rPr>
        <b/>
        <sz val="14"/>
        <color theme="1"/>
        <rFont val="Calibri"/>
        <family val="2"/>
        <scheme val="minor"/>
      </rPr>
      <t xml:space="preserve">
Total Quote Price:  </t>
    </r>
  </si>
  <si>
    <r>
      <rPr>
        <b/>
        <u/>
        <sz val="14"/>
        <color theme="1"/>
        <rFont val="Calibri"/>
        <family val="2"/>
        <scheme val="minor"/>
      </rPr>
      <t xml:space="preserve">Please provide the following: </t>
    </r>
    <r>
      <rPr>
        <b/>
        <sz val="14"/>
        <color theme="1"/>
        <rFont val="Calibri"/>
        <family val="2"/>
        <scheme val="minor"/>
      </rPr>
      <t xml:space="preserve">
                1. Commercial: YES/NO
                2. Commercial-of-the-shelf: YES/NO
                3. Manufacture Name (s), CAGE CODE(s), and address(s): 
                4. Country of Origin where product is manufactured: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</si>
</sst>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 "/>
    </font>
    <font>
      <sz val="11"/>
      <color theme="1"/>
      <name val="Calibri 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/>
    <xf numFmtId="0" fontId="2" fillId="3" borderId="3" xfId="0" applyFont="1" applyFill="1" applyBorder="1"/>
    <xf numFmtId="0" fontId="0" fillId="0" borderId="7" xfId="0" applyBorder="1" applyAlignment="1">
      <alignment horizontal="center" vertical="center"/>
    </xf>
    <xf numFmtId="0" fontId="0" fillId="4" borderId="9" xfId="0" applyFill="1" applyBorder="1"/>
    <xf numFmtId="0" fontId="0" fillId="4" borderId="10" xfId="0" applyFill="1" applyBorder="1"/>
    <xf numFmtId="0" fontId="0" fillId="0" borderId="8" xfId="0" applyBorder="1"/>
    <xf numFmtId="164" fontId="0" fillId="0" borderId="8" xfId="1" applyNumberFormat="1" applyFont="1" applyBorder="1" applyAlignment="1">
      <alignment vertical="center"/>
    </xf>
    <xf numFmtId="4" fontId="0" fillId="0" borderId="12" xfId="1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4" fillId="3" borderId="2" xfId="0" applyFont="1" applyFill="1" applyBorder="1"/>
    <xf numFmtId="0" fontId="5" fillId="0" borderId="8" xfId="0" applyFont="1" applyBorder="1" applyAlignment="1">
      <alignment horizontal="center" vertical="center" wrapText="1"/>
    </xf>
    <xf numFmtId="0" fontId="5" fillId="4" borderId="10" xfId="0" applyFont="1" applyFill="1" applyBorder="1"/>
    <xf numFmtId="0" fontId="5" fillId="0" borderId="0" xfId="0" applyFont="1"/>
    <xf numFmtId="165" fontId="0" fillId="0" borderId="11" xfId="0" applyNumberFormat="1" applyBorder="1"/>
    <xf numFmtId="0" fontId="7" fillId="0" borderId="0" xfId="0" applyFont="1" applyAlignment="1">
      <alignment vertical="center" wrapText="1"/>
    </xf>
    <xf numFmtId="165" fontId="0" fillId="0" borderId="8" xfId="0" applyNumberFormat="1" applyBorder="1"/>
    <xf numFmtId="0" fontId="2" fillId="0" borderId="0" xfId="0" applyFont="1"/>
    <xf numFmtId="49" fontId="9" fillId="5" borderId="8" xfId="2" applyNumberFormat="1" applyFont="1" applyFill="1" applyBorder="1" applyAlignment="1">
      <alignment horizontal="left" vertical="center"/>
    </xf>
    <xf numFmtId="164" fontId="0" fillId="6" borderId="8" xfId="1" applyNumberFormat="1" applyFont="1" applyFill="1" applyBorder="1" applyAlignment="1">
      <alignment vertical="center"/>
    </xf>
    <xf numFmtId="0" fontId="0" fillId="6" borderId="8" xfId="0" applyFill="1" applyBorder="1"/>
    <xf numFmtId="44" fontId="0" fillId="6" borderId="8" xfId="3" applyFont="1" applyFill="1" applyBorder="1"/>
    <xf numFmtId="164" fontId="2" fillId="6" borderId="8" xfId="1" applyNumberFormat="1" applyFont="1" applyFill="1" applyBorder="1" applyAlignment="1">
      <alignment vertical="center"/>
    </xf>
    <xf numFmtId="44" fontId="0" fillId="0" borderId="13" xfId="0" applyNumberForma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8" borderId="14" xfId="0" applyFont="1" applyFill="1" applyBorder="1"/>
    <xf numFmtId="0" fontId="10" fillId="3" borderId="14" xfId="0" applyFont="1" applyFill="1" applyBorder="1"/>
    <xf numFmtId="164" fontId="2" fillId="8" borderId="8" xfId="1" applyNumberFormat="1" applyFont="1" applyFill="1" applyBorder="1" applyAlignment="1">
      <alignment vertical="center"/>
    </xf>
    <xf numFmtId="0" fontId="11" fillId="0" borderId="0" xfId="0" applyFont="1" applyFill="1"/>
    <xf numFmtId="0" fontId="11" fillId="0" borderId="2" xfId="0" applyFont="1" applyFill="1" applyBorder="1"/>
    <xf numFmtId="0" fontId="11" fillId="0" borderId="8" xfId="0" applyFont="1" applyFill="1" applyBorder="1"/>
    <xf numFmtId="0" fontId="11" fillId="0" borderId="10" xfId="0" applyFont="1" applyFill="1" applyBorder="1"/>
    <xf numFmtId="0" fontId="2" fillId="0" borderId="0" xfId="0" applyFont="1" applyBorder="1"/>
    <xf numFmtId="44" fontId="0" fillId="7" borderId="8" xfId="3" applyFont="1" applyFill="1" applyBorder="1"/>
    <xf numFmtId="44" fontId="2" fillId="7" borderId="10" xfId="0" applyNumberFormat="1" applyFont="1" applyFill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</cellXfs>
  <cellStyles count="4">
    <cellStyle name="Comma" xfId="1" builtinId="3"/>
    <cellStyle name="Currency" xfId="3" builtinId="4"/>
    <cellStyle name="Normal" xfId="0" builtinId="0"/>
    <cellStyle name="Normal_All MSMs_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zoomScale="80" zoomScaleNormal="80" workbookViewId="0">
      <selection activeCell="F10" sqref="F10"/>
    </sheetView>
  </sheetViews>
  <sheetFormatPr defaultRowHeight="15"/>
  <cols>
    <col min="2" max="2" width="17.85546875" customWidth="1"/>
    <col min="3" max="3" width="34.140625" style="13" customWidth="1"/>
    <col min="4" max="4" width="17.42578125" bestFit="1" customWidth="1"/>
    <col min="5" max="5" width="27.140625" customWidth="1"/>
    <col min="6" max="6" width="11.140625" customWidth="1"/>
    <col min="7" max="7" width="13.5703125" bestFit="1" customWidth="1"/>
    <col min="8" max="8" width="19.5703125" bestFit="1" customWidth="1"/>
    <col min="9" max="9" width="9.140625" customWidth="1"/>
    <col min="10" max="10" width="11.140625" bestFit="1" customWidth="1"/>
    <col min="11" max="11" width="20.140625" bestFit="1" customWidth="1"/>
    <col min="12" max="12" width="11" customWidth="1"/>
    <col min="13" max="13" width="11.140625" bestFit="1" customWidth="1"/>
    <col min="14" max="14" width="20.140625" customWidth="1"/>
    <col min="15" max="15" width="11" customWidth="1"/>
    <col min="16" max="16" width="11.140625" bestFit="1" customWidth="1"/>
    <col min="17" max="17" width="20.140625" bestFit="1" customWidth="1"/>
    <col min="18" max="18" width="11.42578125" customWidth="1"/>
    <col min="19" max="19" width="12.7109375" style="34" bestFit="1" customWidth="1"/>
    <col min="20" max="20" width="18.140625" bestFit="1" customWidth="1"/>
    <col min="24" max="24" width="19.7109375" customWidth="1"/>
    <col min="25" max="25" width="23.140625" customWidth="1"/>
    <col min="26" max="26" width="15.140625" bestFit="1" customWidth="1"/>
  </cols>
  <sheetData>
    <row r="1" spans="1:24">
      <c r="A1" s="24" t="s">
        <v>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6"/>
    </row>
    <row r="2" spans="1:24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9"/>
    </row>
    <row r="3" spans="1:24" ht="182.25" customHeight="1">
      <c r="A3" s="41" t="s">
        <v>59</v>
      </c>
      <c r="B3" s="41"/>
      <c r="C3" s="41"/>
      <c r="D3" s="41"/>
      <c r="E3" s="41" t="s">
        <v>60</v>
      </c>
      <c r="F3" s="41"/>
      <c r="G3" s="41"/>
      <c r="H3" s="41"/>
      <c r="I3" s="41"/>
      <c r="J3" s="41"/>
      <c r="K3" s="41" t="s">
        <v>56</v>
      </c>
      <c r="L3" s="41"/>
      <c r="M3" s="41"/>
      <c r="N3" s="41"/>
      <c r="O3" s="41"/>
      <c r="P3" s="41"/>
      <c r="Q3" s="41"/>
      <c r="R3" s="42"/>
      <c r="S3" s="42"/>
    </row>
    <row r="4" spans="1:24" ht="19.5" customHeight="1" thickBot="1">
      <c r="A4" s="43" t="s">
        <v>58</v>
      </c>
      <c r="B4" s="43"/>
      <c r="C4" s="43"/>
      <c r="D4" s="43"/>
      <c r="E4" s="43"/>
      <c r="F4" s="43"/>
    </row>
    <row r="5" spans="1:24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6"/>
      <c r="X5" s="17"/>
    </row>
    <row r="6" spans="1:24" ht="15.75" thickBot="1"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  <c r="X6" s="17"/>
    </row>
    <row r="7" spans="1:24" ht="15.75" thickBot="1">
      <c r="B7" s="1" t="s">
        <v>0</v>
      </c>
      <c r="C7" s="10" t="s">
        <v>1</v>
      </c>
      <c r="D7" s="32" t="s">
        <v>42</v>
      </c>
      <c r="E7" s="30" t="s">
        <v>40</v>
      </c>
      <c r="F7" s="31" t="s">
        <v>41</v>
      </c>
      <c r="G7" s="32" t="s">
        <v>43</v>
      </c>
      <c r="H7" s="30" t="s">
        <v>44</v>
      </c>
      <c r="I7" s="31" t="s">
        <v>45</v>
      </c>
      <c r="J7" s="32" t="s">
        <v>46</v>
      </c>
      <c r="K7" s="30" t="s">
        <v>47</v>
      </c>
      <c r="L7" s="31" t="s">
        <v>48</v>
      </c>
      <c r="M7" s="32" t="s">
        <v>49</v>
      </c>
      <c r="N7" s="30" t="s">
        <v>50</v>
      </c>
      <c r="O7" s="31" t="s">
        <v>51</v>
      </c>
      <c r="P7" s="32" t="s">
        <v>52</v>
      </c>
      <c r="Q7" s="30" t="s">
        <v>53</v>
      </c>
      <c r="R7" s="31" t="s">
        <v>54</v>
      </c>
      <c r="S7" s="35" t="s">
        <v>2</v>
      </c>
      <c r="T7" s="2" t="s">
        <v>3</v>
      </c>
      <c r="X7" s="17"/>
    </row>
    <row r="8" spans="1:24">
      <c r="B8" s="3" t="s">
        <v>0</v>
      </c>
      <c r="C8" s="11" t="s">
        <v>4</v>
      </c>
      <c r="D8" s="7" t="s">
        <v>5</v>
      </c>
      <c r="E8" s="19" t="s">
        <v>34</v>
      </c>
      <c r="F8" s="22" t="s">
        <v>39</v>
      </c>
      <c r="G8" s="7" t="s">
        <v>6</v>
      </c>
      <c r="H8" s="19" t="s">
        <v>35</v>
      </c>
      <c r="I8" s="33" t="s">
        <v>39</v>
      </c>
      <c r="J8" s="7" t="s">
        <v>7</v>
      </c>
      <c r="K8" s="19" t="s">
        <v>36</v>
      </c>
      <c r="L8" s="33" t="s">
        <v>39</v>
      </c>
      <c r="M8" s="7" t="s">
        <v>8</v>
      </c>
      <c r="N8" s="19" t="s">
        <v>37</v>
      </c>
      <c r="O8" s="33" t="s">
        <v>39</v>
      </c>
      <c r="P8" s="7" t="s">
        <v>9</v>
      </c>
      <c r="Q8" s="19" t="s">
        <v>38</v>
      </c>
      <c r="R8" s="33" t="s">
        <v>39</v>
      </c>
      <c r="S8" s="36"/>
      <c r="T8" s="8"/>
      <c r="X8" s="17"/>
    </row>
    <row r="9" spans="1:24" ht="168" customHeight="1">
      <c r="A9" t="s">
        <v>26</v>
      </c>
      <c r="B9" s="9" t="s">
        <v>18</v>
      </c>
      <c r="C9" s="15" t="s">
        <v>10</v>
      </c>
      <c r="D9" s="6">
        <v>700</v>
      </c>
      <c r="E9" s="21"/>
      <c r="F9" s="39">
        <f>D9*E9</f>
        <v>0</v>
      </c>
      <c r="G9" s="6">
        <v>735</v>
      </c>
      <c r="H9" s="20"/>
      <c r="I9" s="39">
        <f>G9*H9</f>
        <v>0</v>
      </c>
      <c r="J9" s="6">
        <v>772</v>
      </c>
      <c r="K9" s="20"/>
      <c r="L9" s="39">
        <f>J9*K9</f>
        <v>0</v>
      </c>
      <c r="M9" s="6">
        <v>811</v>
      </c>
      <c r="N9" s="20"/>
      <c r="O9" s="39">
        <f>M9*N9</f>
        <v>0</v>
      </c>
      <c r="P9" s="6">
        <v>852</v>
      </c>
      <c r="Q9" s="20"/>
      <c r="R9" s="39">
        <f>P9*Q9</f>
        <v>0</v>
      </c>
      <c r="S9" s="36">
        <f>D9+G9+J9+M9+P9</f>
        <v>3870</v>
      </c>
      <c r="T9" s="16">
        <f>F9+I9+L9+O9+R9</f>
        <v>0</v>
      </c>
      <c r="X9" s="17"/>
    </row>
    <row r="10" spans="1:24" ht="168" customHeight="1">
      <c r="A10" t="s">
        <v>27</v>
      </c>
      <c r="B10" s="18" t="s">
        <v>19</v>
      </c>
      <c r="C10" s="15" t="s">
        <v>11</v>
      </c>
      <c r="D10" s="6">
        <v>100</v>
      </c>
      <c r="E10" s="21"/>
      <c r="F10" s="39">
        <f t="shared" ref="F10:F16" si="0">D10*E10</f>
        <v>0</v>
      </c>
      <c r="G10" s="6">
        <v>105</v>
      </c>
      <c r="H10" s="20"/>
      <c r="I10" s="39">
        <f t="shared" ref="I10:I16" si="1">G10*H10</f>
        <v>0</v>
      </c>
      <c r="J10" s="6">
        <v>110</v>
      </c>
      <c r="K10" s="20"/>
      <c r="L10" s="39">
        <f t="shared" ref="L10:L15" si="2">J10*K10</f>
        <v>0</v>
      </c>
      <c r="M10" s="6">
        <v>116</v>
      </c>
      <c r="N10" s="20"/>
      <c r="O10" s="39">
        <f t="shared" ref="O10:O15" si="3">M10*N10</f>
        <v>0</v>
      </c>
      <c r="P10" s="6">
        <v>122</v>
      </c>
      <c r="Q10" s="20"/>
      <c r="R10" s="39">
        <f t="shared" ref="R10:R16" si="4">P10*Q10</f>
        <v>0</v>
      </c>
      <c r="S10" s="36">
        <f t="shared" ref="S10:S16" si="5">D10+G10+J10+M10+P10</f>
        <v>553</v>
      </c>
      <c r="T10" s="16">
        <f t="shared" ref="T10:T16" si="6">F10+I10+L10+O10+R10</f>
        <v>0</v>
      </c>
    </row>
    <row r="11" spans="1:24" ht="168" customHeight="1">
      <c r="A11" t="s">
        <v>28</v>
      </c>
      <c r="B11" s="9" t="s">
        <v>20</v>
      </c>
      <c r="C11" s="15" t="s">
        <v>12</v>
      </c>
      <c r="D11" s="6">
        <v>200</v>
      </c>
      <c r="E11" s="21"/>
      <c r="F11" s="39">
        <f t="shared" si="0"/>
        <v>0</v>
      </c>
      <c r="G11" s="6">
        <v>210</v>
      </c>
      <c r="H11" s="20"/>
      <c r="I11" s="39">
        <f t="shared" si="1"/>
        <v>0</v>
      </c>
      <c r="J11" s="6">
        <v>221</v>
      </c>
      <c r="K11" s="20"/>
      <c r="L11" s="39">
        <f t="shared" si="2"/>
        <v>0</v>
      </c>
      <c r="M11" s="6">
        <v>232</v>
      </c>
      <c r="N11" s="20"/>
      <c r="O11" s="39">
        <f t="shared" si="3"/>
        <v>0</v>
      </c>
      <c r="P11" s="6">
        <v>244</v>
      </c>
      <c r="Q11" s="20"/>
      <c r="R11" s="39">
        <f t="shared" si="4"/>
        <v>0</v>
      </c>
      <c r="S11" s="36">
        <f t="shared" si="5"/>
        <v>1107</v>
      </c>
      <c r="T11" s="16">
        <f t="shared" si="6"/>
        <v>0</v>
      </c>
    </row>
    <row r="12" spans="1:24" ht="168" customHeight="1">
      <c r="A12" t="s">
        <v>29</v>
      </c>
      <c r="B12" s="9" t="s">
        <v>21</v>
      </c>
      <c r="C12" s="15" t="s">
        <v>13</v>
      </c>
      <c r="D12" s="6">
        <v>700</v>
      </c>
      <c r="E12" s="21"/>
      <c r="F12" s="39">
        <f t="shared" si="0"/>
        <v>0</v>
      </c>
      <c r="G12" s="6">
        <v>735</v>
      </c>
      <c r="H12" s="20"/>
      <c r="I12" s="39">
        <f t="shared" si="1"/>
        <v>0</v>
      </c>
      <c r="J12" s="6">
        <v>772</v>
      </c>
      <c r="K12" s="20"/>
      <c r="L12" s="39">
        <f t="shared" si="2"/>
        <v>0</v>
      </c>
      <c r="M12" s="6">
        <v>811</v>
      </c>
      <c r="N12" s="20"/>
      <c r="O12" s="39">
        <f t="shared" si="3"/>
        <v>0</v>
      </c>
      <c r="P12" s="6">
        <v>852</v>
      </c>
      <c r="Q12" s="20"/>
      <c r="R12" s="39">
        <f t="shared" si="4"/>
        <v>0</v>
      </c>
      <c r="S12" s="36">
        <f t="shared" si="5"/>
        <v>3870</v>
      </c>
      <c r="T12" s="16">
        <f t="shared" si="6"/>
        <v>0</v>
      </c>
    </row>
    <row r="13" spans="1:24" ht="168" customHeight="1">
      <c r="A13" t="s">
        <v>30</v>
      </c>
      <c r="B13" s="9" t="s">
        <v>22</v>
      </c>
      <c r="C13" s="15" t="s">
        <v>14</v>
      </c>
      <c r="D13" s="6">
        <v>1400</v>
      </c>
      <c r="E13" s="21"/>
      <c r="F13" s="39">
        <f t="shared" si="0"/>
        <v>0</v>
      </c>
      <c r="G13" s="6">
        <v>1470</v>
      </c>
      <c r="H13" s="20"/>
      <c r="I13" s="39">
        <f t="shared" si="1"/>
        <v>0</v>
      </c>
      <c r="J13" s="6">
        <v>1544</v>
      </c>
      <c r="K13" s="20"/>
      <c r="L13" s="39">
        <f t="shared" si="2"/>
        <v>0</v>
      </c>
      <c r="M13" s="6">
        <v>1621</v>
      </c>
      <c r="N13" s="20"/>
      <c r="O13" s="39">
        <f t="shared" si="3"/>
        <v>0</v>
      </c>
      <c r="P13" s="6">
        <v>1702</v>
      </c>
      <c r="Q13" s="20"/>
      <c r="R13" s="39">
        <f t="shared" si="4"/>
        <v>0</v>
      </c>
      <c r="S13" s="36">
        <f t="shared" si="5"/>
        <v>7737</v>
      </c>
      <c r="T13" s="16">
        <f t="shared" si="6"/>
        <v>0</v>
      </c>
    </row>
    <row r="14" spans="1:24" ht="168" customHeight="1">
      <c r="A14" t="s">
        <v>31</v>
      </c>
      <c r="B14" s="9" t="s">
        <v>23</v>
      </c>
      <c r="C14" s="15" t="s">
        <v>15</v>
      </c>
      <c r="D14" s="6">
        <v>700</v>
      </c>
      <c r="E14" s="21"/>
      <c r="F14" s="39">
        <f t="shared" si="0"/>
        <v>0</v>
      </c>
      <c r="G14" s="6">
        <v>735</v>
      </c>
      <c r="H14" s="20"/>
      <c r="I14" s="39">
        <f t="shared" si="1"/>
        <v>0</v>
      </c>
      <c r="J14" s="6">
        <v>772</v>
      </c>
      <c r="K14" s="20"/>
      <c r="L14" s="39">
        <f t="shared" si="2"/>
        <v>0</v>
      </c>
      <c r="M14" s="6">
        <v>811</v>
      </c>
      <c r="N14" s="20"/>
      <c r="O14" s="39">
        <f t="shared" si="3"/>
        <v>0</v>
      </c>
      <c r="P14" s="6">
        <v>852</v>
      </c>
      <c r="Q14" s="20"/>
      <c r="R14" s="39">
        <f t="shared" si="4"/>
        <v>0</v>
      </c>
      <c r="S14" s="36">
        <f t="shared" si="5"/>
        <v>3870</v>
      </c>
      <c r="T14" s="16">
        <f t="shared" si="6"/>
        <v>0</v>
      </c>
    </row>
    <row r="15" spans="1:24" ht="168" customHeight="1">
      <c r="A15" t="s">
        <v>32</v>
      </c>
      <c r="B15" s="9" t="s">
        <v>24</v>
      </c>
      <c r="C15" s="15" t="s">
        <v>16</v>
      </c>
      <c r="D15" s="6">
        <v>200</v>
      </c>
      <c r="E15" s="21"/>
      <c r="F15" s="39">
        <f t="shared" si="0"/>
        <v>0</v>
      </c>
      <c r="G15" s="6">
        <v>210</v>
      </c>
      <c r="H15" s="20"/>
      <c r="I15" s="39">
        <f t="shared" si="1"/>
        <v>0</v>
      </c>
      <c r="J15" s="6">
        <v>221</v>
      </c>
      <c r="K15" s="20"/>
      <c r="L15" s="39">
        <f t="shared" si="2"/>
        <v>0</v>
      </c>
      <c r="M15" s="6">
        <v>232</v>
      </c>
      <c r="N15" s="20"/>
      <c r="O15" s="39">
        <f t="shared" si="3"/>
        <v>0</v>
      </c>
      <c r="P15" s="6">
        <v>244</v>
      </c>
      <c r="Q15" s="20"/>
      <c r="R15" s="39">
        <f t="shared" si="4"/>
        <v>0</v>
      </c>
      <c r="S15" s="36">
        <f t="shared" si="5"/>
        <v>1107</v>
      </c>
      <c r="T15" s="16">
        <f t="shared" si="6"/>
        <v>0</v>
      </c>
    </row>
    <row r="16" spans="1:24" ht="168" customHeight="1">
      <c r="A16" t="s">
        <v>33</v>
      </c>
      <c r="B16" s="9" t="s">
        <v>25</v>
      </c>
      <c r="C16" s="15" t="s">
        <v>17</v>
      </c>
      <c r="D16" s="6">
        <v>100</v>
      </c>
      <c r="E16" s="21"/>
      <c r="F16" s="39">
        <f t="shared" si="0"/>
        <v>0</v>
      </c>
      <c r="G16" s="6">
        <v>105</v>
      </c>
      <c r="H16" s="20"/>
      <c r="I16" s="39">
        <f t="shared" si="1"/>
        <v>0</v>
      </c>
      <c r="J16" s="6">
        <v>110</v>
      </c>
      <c r="K16" s="20"/>
      <c r="L16" s="39">
        <f>J16*K16</f>
        <v>0</v>
      </c>
      <c r="M16" s="6">
        <v>116</v>
      </c>
      <c r="N16" s="20"/>
      <c r="O16" s="39">
        <f>M16*N16</f>
        <v>0</v>
      </c>
      <c r="P16" s="6">
        <v>122</v>
      </c>
      <c r="Q16" s="20"/>
      <c r="R16" s="39">
        <f t="shared" si="4"/>
        <v>0</v>
      </c>
      <c r="S16" s="36">
        <f t="shared" si="5"/>
        <v>553</v>
      </c>
      <c r="T16" s="16">
        <f t="shared" si="6"/>
        <v>0</v>
      </c>
    </row>
    <row r="17" spans="2:20" ht="15.75" thickBot="1">
      <c r="B17" s="4"/>
      <c r="C17" s="12"/>
      <c r="D17" s="5"/>
      <c r="E17" s="5"/>
      <c r="F17" s="40">
        <f>SUM(F9:F16)</f>
        <v>0</v>
      </c>
      <c r="G17" s="5"/>
      <c r="H17" s="5"/>
      <c r="I17" s="40">
        <f>SUM(I9:I16)</f>
        <v>0</v>
      </c>
      <c r="J17" s="5"/>
      <c r="K17" s="5"/>
      <c r="L17" s="40">
        <f>SUM(L9:L16)</f>
        <v>0</v>
      </c>
      <c r="M17" s="5"/>
      <c r="N17" s="5"/>
      <c r="O17" s="40">
        <f>SUM(O9:O16)</f>
        <v>0</v>
      </c>
      <c r="P17" s="5"/>
      <c r="Q17" s="5"/>
      <c r="R17" s="40">
        <f>SUM(R9:R16)</f>
        <v>0</v>
      </c>
      <c r="S17" s="37" t="s">
        <v>55</v>
      </c>
      <c r="T17" s="14">
        <f>SUM(T9:T16)</f>
        <v>0</v>
      </c>
    </row>
    <row r="19" spans="2:20" ht="15.75" thickBot="1">
      <c r="T19" s="23">
        <f>SUM(F17:R17)</f>
        <v>0</v>
      </c>
    </row>
    <row r="20" spans="2:20">
      <c r="K20" s="38"/>
    </row>
  </sheetData>
  <autoFilter ref="B8:T8" xr:uid="{00000000-0009-0000-0000-000000000000}">
    <sortState xmlns:xlrd2="http://schemas.microsoft.com/office/spreadsheetml/2017/richdata2" ref="B9:T33">
      <sortCondition ref="B8"/>
    </sortState>
  </autoFilter>
  <mergeCells count="6">
    <mergeCell ref="B5:T6"/>
    <mergeCell ref="A1:S2"/>
    <mergeCell ref="A3:D3"/>
    <mergeCell ref="E3:J3"/>
    <mergeCell ref="K3:Q3"/>
    <mergeCell ref="A4:F4"/>
  </mergeCells>
  <phoneticPr fontId="8" type="noConversion"/>
  <conditionalFormatting sqref="E3 A1:A3">
    <cfRule type="duplicateValues" dxfId="1" priority="2"/>
  </conditionalFormatting>
  <conditionalFormatting sqref="A4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365083AC7FC40989529858C594189" ma:contentTypeVersion="13" ma:contentTypeDescription="Create a new document." ma:contentTypeScope="" ma:versionID="a8769b74e3a22dc6958571b9baab2c10">
  <xsd:schema xmlns:xsd="http://www.w3.org/2001/XMLSchema" xmlns:xs="http://www.w3.org/2001/XMLSchema" xmlns:p="http://schemas.microsoft.com/office/2006/metadata/properties" xmlns:ns1="http://schemas.microsoft.com/sharepoint/v3" xmlns:ns2="b473328c-0d02-4e6c-bcca-61d4cd871a9f" xmlns:ns3="989e1275-4fb0-4cca-ac54-0d1b0c334c86" targetNamespace="http://schemas.microsoft.com/office/2006/metadata/properties" ma:root="true" ma:fieldsID="0130399e63ce0cc101a332a5cacc651e" ns1:_="" ns2:_="" ns3:_="">
    <xsd:import namespace="http://schemas.microsoft.com/sharepoint/v3"/>
    <xsd:import namespace="b473328c-0d02-4e6c-bcca-61d4cd871a9f"/>
    <xsd:import namespace="989e1275-4fb0-4cca-ac54-0d1b0c334c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3328c-0d02-4e6c-bcca-61d4cd871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e1275-4fb0-4cca-ac54-0d1b0c334c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316801-ba06-46dd-8598-0150818f7476}" ma:internalName="TaxCatchAll" ma:showField="CatchAllData" ma:web="989e1275-4fb0-4cca-ac54-0d1b0c334c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473328c-0d02-4e6c-bcca-61d4cd871a9f">
      <Terms xmlns="http://schemas.microsoft.com/office/infopath/2007/PartnerControls"/>
    </lcf76f155ced4ddcb4097134ff3c332f>
    <_ip_UnifiedCompliancePolicyProperties xmlns="http://schemas.microsoft.com/sharepoint/v3" xsi:nil="true"/>
    <TaxCatchAll xmlns="989e1275-4fb0-4cca-ac54-0d1b0c334c86" xsi:nil="true"/>
  </documentManagement>
</p:properties>
</file>

<file path=customXml/itemProps1.xml><?xml version="1.0" encoding="utf-8"?>
<ds:datastoreItem xmlns:ds="http://schemas.openxmlformats.org/officeDocument/2006/customXml" ds:itemID="{009AC61E-09B7-4E7C-9E2F-FAD4E67F9F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73328c-0d02-4e6c-bcca-61d4cd871a9f"/>
    <ds:schemaRef ds:uri="989e1275-4fb0-4cca-ac54-0d1b0c334c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07975-7952-40D6-9E38-793B4F5630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C38500-D430-4266-96C6-3E55699578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473328c-0d02-4e6c-bcca-61d4cd871a9f"/>
    <ds:schemaRef ds:uri="989e1275-4fb0-4cca-ac54-0d1b0c334c86"/>
  </ds:schemaRefs>
</ds:datastoreItem>
</file>

<file path=docMetadata/LabelInfo.xml><?xml version="1.0" encoding="utf-8"?>
<clbl:labelList xmlns:clbl="http://schemas.microsoft.com/office/2020/mipLabelMetadata">
  <clbl:label id="{b27ac744-d744-4b94-baa9-948b89b4017a}" enabled="1" method="Standar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2026-10-16T20:03:12Z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0x0101004DE365083AC7FC40989529858C594189</vt:lpwstr>
  </property>
  <property fmtid="{D5CDD505-2E9C-101B-9397-08002B2CF9AE}" pid="3" name="MediaServiceImageTags">
    <vt:lpwstr/>
  </property>
</Properties>
</file>