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usmc.sharepoint-mil.us/teams/FEAD_CONT_FSC/Shared Documents/2025/04_25R50XX_CPG_ID5189295/1 PRE AWARD/6 Final SPEC/PWS_Revised/"/>
    </mc:Choice>
  </mc:AlternateContent>
  <xr:revisionPtr revIDLastSave="121" documentId="8_{070F97BE-6004-48DD-98F4-326622ECE122}" xr6:coauthVersionLast="47" xr6:coauthVersionMax="47" xr10:uidLastSave="{3FE5EDD2-C717-46CC-B9BB-A29BA2D49568}"/>
  <bookViews>
    <workbookView xWindow="-45120" yWindow="90" windowWidth="29040" windowHeight="15510" tabRatio="698" firstSheet="7" activeTab="17" xr2:uid="{00000000-000D-0000-FFFF-FFFF00000000}"/>
  </bookViews>
  <sheets>
    <sheet name="A01 Base R" sheetId="1" r:id="rId1"/>
    <sheet name="A02 Base N-R" sheetId="9" r:id="rId2"/>
    <sheet name="B03 1st R" sheetId="10" r:id="rId3"/>
    <sheet name="B04 1st N-R" sheetId="11" r:id="rId4"/>
    <sheet name="C05 2nd R" sheetId="12" r:id="rId5"/>
    <sheet name="C06 2nd N-R" sheetId="13" r:id="rId6"/>
    <sheet name="D07 3rd R" sheetId="14" r:id="rId7"/>
    <sheet name="D08 3rd N-R" sheetId="15" r:id="rId8"/>
    <sheet name="E09 4th R" sheetId="30" r:id="rId9"/>
    <sheet name="E10 4th N-R" sheetId="17" r:id="rId10"/>
    <sheet name="F11 5th R" sheetId="31" r:id="rId11"/>
    <sheet name="F12 5th N-R" sheetId="19" r:id="rId12"/>
    <sheet name="G13 6th R" sheetId="20" r:id="rId13"/>
    <sheet name="G14 6th N-R" sheetId="21" r:id="rId14"/>
    <sheet name="H15 7th R" sheetId="22" r:id="rId15"/>
    <sheet name="H16 7th N-R" sheetId="23" r:id="rId16"/>
    <sheet name="J17 Extention R" sheetId="28" r:id="rId17"/>
    <sheet name="J18 Extention N-R" sheetId="29" r:id="rId18"/>
  </sheets>
  <definedNames>
    <definedName name="_xlnm.Print_Area" localSheetId="0">'A01 Base R'!$A$1:$G$151</definedName>
    <definedName name="_xlnm.Print_Area" localSheetId="1">'A02 Base N-R'!$A$1:$G$114</definedName>
    <definedName name="_xlnm.Print_Area" localSheetId="2">'B03 1st R'!$A$1:$G$151</definedName>
    <definedName name="_xlnm.Print_Area" localSheetId="4">'C05 2nd R'!$A$1:$G$151</definedName>
    <definedName name="_xlnm.Print_Area" localSheetId="6">'D07 3rd R'!$A$1:$G$151</definedName>
    <definedName name="_xlnm.Print_Area" localSheetId="8">'E09 4th R'!$A$1:$G$151</definedName>
    <definedName name="_xlnm.Print_Area" localSheetId="10">'F11 5th R'!$A$1:$G$151</definedName>
    <definedName name="_xlnm.Print_Area" localSheetId="12">'G13 6th R'!$A$1:$G$151</definedName>
    <definedName name="_xlnm.Print_Area" localSheetId="14">'H15 7th R'!$A$1:$G$151</definedName>
    <definedName name="_xlnm.Print_Area" localSheetId="16">'J17 Extention R'!$A$1:$G$151</definedName>
    <definedName name="_xlnm.Print_Titles" localSheetId="0">'A01 Base R'!$1:$10</definedName>
    <definedName name="_xlnm.Print_Titles" localSheetId="1">'A02 Base N-R'!$1:$11</definedName>
    <definedName name="_xlnm.Print_Titles" localSheetId="2">'B03 1st R'!$1:$10</definedName>
    <definedName name="_xlnm.Print_Titles" localSheetId="3">'B04 1st N-R'!$1:$11</definedName>
    <definedName name="_xlnm.Print_Titles" localSheetId="4">'C05 2nd R'!$1:$10</definedName>
    <definedName name="_xlnm.Print_Titles" localSheetId="5">'C06 2nd N-R'!$1:$11</definedName>
    <definedName name="_xlnm.Print_Titles" localSheetId="6">'D07 3rd R'!$1:$10</definedName>
    <definedName name="_xlnm.Print_Titles" localSheetId="7">'D08 3rd N-R'!$1:$11</definedName>
    <definedName name="_xlnm.Print_Titles" localSheetId="8">'E09 4th R'!$1:$10</definedName>
    <definedName name="_xlnm.Print_Titles" localSheetId="9">'E10 4th N-R'!$1:$11</definedName>
    <definedName name="_xlnm.Print_Titles" localSheetId="10">'F11 5th R'!$1:$10</definedName>
    <definedName name="_xlnm.Print_Titles" localSheetId="11">'F12 5th N-R'!$1:$11</definedName>
    <definedName name="_xlnm.Print_Titles" localSheetId="12">'G13 6th R'!$1:$10</definedName>
    <definedName name="_xlnm.Print_Titles" localSheetId="13">'G14 6th N-R'!$1:$11</definedName>
    <definedName name="_xlnm.Print_Titles" localSheetId="14">'H15 7th R'!$1:$10</definedName>
    <definedName name="_xlnm.Print_Titles" localSheetId="15">'H16 7th N-R'!$1:$11</definedName>
    <definedName name="_xlnm.Print_Titles" localSheetId="16">'J17 Extention R'!$1:$10</definedName>
    <definedName name="_xlnm.Print_Titles" localSheetId="17">'J18 Extention N-R'!$1:$11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2" i="28" l="1"/>
  <c r="G64" i="28"/>
  <c r="G64" i="22"/>
  <c r="G64" i="20"/>
  <c r="A32" i="31"/>
  <c r="G64" i="31"/>
  <c r="G64" i="30"/>
  <c r="G64" i="14"/>
  <c r="G64" i="12"/>
  <c r="A32" i="12"/>
  <c r="G34" i="12"/>
  <c r="G65" i="10"/>
  <c r="G64" i="10"/>
  <c r="A32" i="10"/>
  <c r="G64" i="1"/>
  <c r="G56" i="1"/>
  <c r="G34" i="1"/>
  <c r="G65" i="1"/>
  <c r="G63" i="12"/>
  <c r="G63" i="14"/>
  <c r="G63" i="30"/>
  <c r="G63" i="31"/>
  <c r="G63" i="20"/>
  <c r="G63" i="22"/>
  <c r="G63" i="28"/>
  <c r="G63" i="10"/>
  <c r="G32" i="12"/>
  <c r="G32" i="14"/>
  <c r="G32" i="30"/>
  <c r="G32" i="31"/>
  <c r="G32" i="20"/>
  <c r="G32" i="22"/>
  <c r="G32" i="28"/>
  <c r="G32" i="10"/>
  <c r="G63" i="1" l="1"/>
  <c r="G32" i="1"/>
  <c r="G112" i="11"/>
  <c r="G112" i="13"/>
  <c r="G112" i="15"/>
  <c r="G112" i="17"/>
  <c r="G112" i="19"/>
  <c r="G112" i="21"/>
  <c r="G112" i="23"/>
  <c r="G112" i="29"/>
  <c r="G112" i="9"/>
  <c r="A54" i="11"/>
  <c r="A54" i="13"/>
  <c r="A54" i="15"/>
  <c r="A54" i="17"/>
  <c r="A54" i="19"/>
  <c r="A54" i="21"/>
  <c r="A54" i="23"/>
  <c r="A54" i="29"/>
  <c r="A54" i="9"/>
  <c r="A47" i="11"/>
  <c r="A47" i="13"/>
  <c r="A47" i="15"/>
  <c r="A47" i="17"/>
  <c r="A47" i="19"/>
  <c r="A47" i="21"/>
  <c r="A47" i="23"/>
  <c r="A47" i="29"/>
  <c r="A47" i="9"/>
  <c r="G70" i="10"/>
  <c r="G70" i="28"/>
  <c r="G70" i="22"/>
  <c r="G70" i="20"/>
  <c r="G70" i="31"/>
  <c r="G70" i="30"/>
  <c r="G70" i="14"/>
  <c r="G70" i="12"/>
  <c r="A62" i="10" l="1"/>
  <c r="A63" i="10" s="1"/>
  <c r="A62" i="12"/>
  <c r="A63" i="12" s="1"/>
  <c r="A62" i="14"/>
  <c r="A63" i="14" s="1"/>
  <c r="A62" i="30"/>
  <c r="A63" i="30" s="1"/>
  <c r="A62" i="31"/>
  <c r="A63" i="31" s="1"/>
  <c r="A62" i="20"/>
  <c r="A63" i="20" s="1"/>
  <c r="A62" i="22"/>
  <c r="A63" i="22" s="1"/>
  <c r="A62" i="28"/>
  <c r="A63" i="28" s="1"/>
  <c r="A62" i="1"/>
  <c r="A63" i="1" s="1"/>
  <c r="G105" i="29"/>
  <c r="G104" i="29"/>
  <c r="G103" i="29"/>
  <c r="G102" i="29"/>
  <c r="G101" i="29"/>
  <c r="G105" i="23"/>
  <c r="G104" i="23"/>
  <c r="G103" i="23"/>
  <c r="G102" i="23"/>
  <c r="G101" i="23"/>
  <c r="G105" i="21"/>
  <c r="G104" i="21"/>
  <c r="G103" i="21"/>
  <c r="G102" i="21"/>
  <c r="G101" i="21"/>
  <c r="G105" i="19"/>
  <c r="G104" i="19"/>
  <c r="G103" i="19"/>
  <c r="G102" i="19"/>
  <c r="G101" i="19"/>
  <c r="G105" i="17"/>
  <c r="G104" i="17"/>
  <c r="G103" i="17"/>
  <c r="G102" i="17"/>
  <c r="G101" i="17"/>
  <c r="G105" i="15"/>
  <c r="G104" i="15"/>
  <c r="G103" i="15"/>
  <c r="G102" i="15"/>
  <c r="G101" i="15"/>
  <c r="G105" i="13"/>
  <c r="G104" i="13"/>
  <c r="G103" i="13"/>
  <c r="G102" i="13"/>
  <c r="G101" i="13"/>
  <c r="G105" i="11"/>
  <c r="G104" i="11"/>
  <c r="G103" i="11"/>
  <c r="G102" i="11"/>
  <c r="G101" i="11"/>
  <c r="G105" i="9"/>
  <c r="G104" i="9"/>
  <c r="G103" i="9"/>
  <c r="G102" i="9"/>
  <c r="G101" i="9"/>
  <c r="A3" i="13"/>
  <c r="A3" i="15"/>
  <c r="A3" i="17"/>
  <c r="A3" i="19"/>
  <c r="A3" i="21"/>
  <c r="A3" i="23"/>
  <c r="A3" i="29"/>
  <c r="A3" i="11"/>
  <c r="A109" i="11" l="1"/>
  <c r="G16" i="11" l="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G51" i="15"/>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16" i="19"/>
  <c r="G17" i="19"/>
  <c r="G18" i="19"/>
  <c r="G19" i="19"/>
  <c r="G20" i="19"/>
  <c r="G21" i="19"/>
  <c r="G22" i="19"/>
  <c r="G23" i="19"/>
  <c r="G24" i="19"/>
  <c r="G25" i="19"/>
  <c r="G26" i="19"/>
  <c r="G27" i="19"/>
  <c r="G28" i="19"/>
  <c r="G29" i="19"/>
  <c r="G30" i="19"/>
  <c r="G31" i="19"/>
  <c r="G32" i="19"/>
  <c r="G33" i="19"/>
  <c r="G34" i="19"/>
  <c r="G35" i="19"/>
  <c r="G36" i="19"/>
  <c r="G37" i="19"/>
  <c r="G38" i="19"/>
  <c r="G39" i="19"/>
  <c r="G40" i="19"/>
  <c r="G41" i="19"/>
  <c r="G42" i="19"/>
  <c r="G43" i="19"/>
  <c r="G44" i="19"/>
  <c r="G45" i="19"/>
  <c r="G46" i="19"/>
  <c r="G47" i="19"/>
  <c r="G48" i="19"/>
  <c r="G49" i="19"/>
  <c r="G50" i="19"/>
  <c r="G51" i="19"/>
  <c r="G16" i="21"/>
  <c r="G17" i="21"/>
  <c r="G18" i="21"/>
  <c r="G19" i="21"/>
  <c r="G20" i="21"/>
  <c r="G21" i="21"/>
  <c r="G22" i="21"/>
  <c r="G23" i="21"/>
  <c r="G24" i="21"/>
  <c r="G25" i="21"/>
  <c r="G26" i="21"/>
  <c r="G27" i="21"/>
  <c r="G28" i="21"/>
  <c r="G29" i="21"/>
  <c r="G30" i="21"/>
  <c r="G31" i="21"/>
  <c r="G32" i="21"/>
  <c r="G33" i="21"/>
  <c r="G34" i="21"/>
  <c r="G35" i="21"/>
  <c r="G36" i="21"/>
  <c r="G37" i="21"/>
  <c r="G38" i="21"/>
  <c r="G39" i="21"/>
  <c r="G40" i="21"/>
  <c r="G41" i="21"/>
  <c r="G42" i="21"/>
  <c r="G43" i="21"/>
  <c r="G44" i="21"/>
  <c r="G45" i="21"/>
  <c r="G46" i="21"/>
  <c r="G47" i="21"/>
  <c r="G48" i="21"/>
  <c r="G49" i="21"/>
  <c r="G50" i="21"/>
  <c r="G51" i="21"/>
  <c r="G16" i="23"/>
  <c r="G17" i="23"/>
  <c r="G18" i="23"/>
  <c r="G19" i="23"/>
  <c r="G20" i="23"/>
  <c r="G21" i="23"/>
  <c r="G22" i="23"/>
  <c r="G23" i="23"/>
  <c r="G24" i="23"/>
  <c r="G25" i="23"/>
  <c r="G26" i="23"/>
  <c r="G27" i="23"/>
  <c r="G28" i="23"/>
  <c r="G29" i="23"/>
  <c r="G30" i="23"/>
  <c r="G31" i="23"/>
  <c r="G32" i="23"/>
  <c r="G33" i="23"/>
  <c r="G34" i="23"/>
  <c r="G35" i="23"/>
  <c r="G36" i="23"/>
  <c r="G37" i="23"/>
  <c r="G38" i="23"/>
  <c r="G39" i="23"/>
  <c r="G40" i="23"/>
  <c r="G41" i="23"/>
  <c r="G42" i="23"/>
  <c r="G43" i="23"/>
  <c r="G44" i="23"/>
  <c r="G45" i="23"/>
  <c r="G46" i="23"/>
  <c r="G47" i="23"/>
  <c r="G48" i="23"/>
  <c r="G49" i="23"/>
  <c r="G50" i="23"/>
  <c r="G51" i="23"/>
  <c r="G16" i="29"/>
  <c r="G17" i="29"/>
  <c r="G18" i="29"/>
  <c r="G19" i="29"/>
  <c r="G20" i="29"/>
  <c r="G21" i="29"/>
  <c r="G22" i="29"/>
  <c r="G23" i="29"/>
  <c r="G24" i="29"/>
  <c r="G25" i="29"/>
  <c r="G26" i="29"/>
  <c r="G27" i="29"/>
  <c r="G28" i="29"/>
  <c r="G29" i="29"/>
  <c r="G30" i="29"/>
  <c r="G31" i="29"/>
  <c r="G32" i="29"/>
  <c r="G33" i="29"/>
  <c r="G34" i="29"/>
  <c r="G35" i="29"/>
  <c r="G36" i="29"/>
  <c r="G37" i="29"/>
  <c r="G38" i="29"/>
  <c r="G39" i="29"/>
  <c r="G40" i="29"/>
  <c r="G41" i="29"/>
  <c r="G42" i="29"/>
  <c r="G43" i="29"/>
  <c r="G44" i="29"/>
  <c r="G45" i="29"/>
  <c r="G46" i="29"/>
  <c r="G47" i="29"/>
  <c r="G48" i="29"/>
  <c r="G49" i="29"/>
  <c r="G50" i="29"/>
  <c r="G51" i="29"/>
  <c r="G16" i="9"/>
  <c r="G17" i="9"/>
  <c r="G18"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109" i="13"/>
  <c r="G110" i="13" s="1"/>
  <c r="A109" i="13"/>
  <c r="G108"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D72" i="13"/>
  <c r="G72" i="13" s="1"/>
  <c r="D71" i="13"/>
  <c r="G71" i="13" s="1"/>
  <c r="D70" i="13"/>
  <c r="G70" i="13" s="1"/>
  <c r="D69" i="13"/>
  <c r="G69" i="13" s="1"/>
  <c r="D68" i="13"/>
  <c r="G68" i="13" s="1"/>
  <c r="G67" i="13"/>
  <c r="G66" i="13"/>
  <c r="G65" i="13"/>
  <c r="G64" i="13"/>
  <c r="G63" i="13"/>
  <c r="G62" i="13"/>
  <c r="G61" i="13"/>
  <c r="G60" i="13"/>
  <c r="G59" i="13"/>
  <c r="G58" i="13"/>
  <c r="G57" i="13"/>
  <c r="G56" i="13"/>
  <c r="G55" i="13"/>
  <c r="G54" i="13"/>
  <c r="A16" i="13"/>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G15" i="13"/>
  <c r="G14" i="13"/>
  <c r="G109" i="15"/>
  <c r="G110" i="15" s="1"/>
  <c r="A109" i="15"/>
  <c r="G108"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D72" i="15"/>
  <c r="G72" i="15" s="1"/>
  <c r="D71" i="15"/>
  <c r="G71" i="15" s="1"/>
  <c r="D70" i="15"/>
  <c r="G70" i="15" s="1"/>
  <c r="D69" i="15"/>
  <c r="G69" i="15" s="1"/>
  <c r="D68" i="15"/>
  <c r="G68" i="15" s="1"/>
  <c r="G67" i="15"/>
  <c r="G66" i="15"/>
  <c r="G65" i="15"/>
  <c r="G64" i="15"/>
  <c r="G63" i="15"/>
  <c r="G62" i="15"/>
  <c r="G61" i="15"/>
  <c r="G60" i="15"/>
  <c r="G59" i="15"/>
  <c r="G58" i="15"/>
  <c r="G57" i="15"/>
  <c r="G56" i="15"/>
  <c r="G55" i="15"/>
  <c r="G54" i="15"/>
  <c r="A16" i="15"/>
  <c r="A17" i="15" s="1"/>
  <c r="A18" i="15" s="1"/>
  <c r="A19" i="15" s="1"/>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s="1"/>
  <c r="A44" i="15" s="1"/>
  <c r="A45" i="15" s="1"/>
  <c r="A46" i="15" s="1"/>
  <c r="G15" i="15"/>
  <c r="G14" i="15"/>
  <c r="G109" i="17"/>
  <c r="G110" i="17" s="1"/>
  <c r="A109" i="17"/>
  <c r="G108" i="17"/>
  <c r="G100" i="17"/>
  <c r="G99" i="17"/>
  <c r="G98" i="17"/>
  <c r="G97" i="17"/>
  <c r="G96" i="17"/>
  <c r="G95" i="17"/>
  <c r="G94" i="17"/>
  <c r="G93" i="17"/>
  <c r="G92" i="17"/>
  <c r="G91" i="17"/>
  <c r="G90" i="17"/>
  <c r="G89" i="17"/>
  <c r="G88" i="17"/>
  <c r="G87" i="17"/>
  <c r="G86" i="17"/>
  <c r="G85" i="17"/>
  <c r="G84" i="17"/>
  <c r="G83" i="17"/>
  <c r="G82" i="17"/>
  <c r="G81" i="17"/>
  <c r="G80" i="17"/>
  <c r="G79" i="17"/>
  <c r="G78" i="17"/>
  <c r="G77" i="17"/>
  <c r="G76" i="17"/>
  <c r="G75" i="17"/>
  <c r="G74" i="17"/>
  <c r="G73" i="17"/>
  <c r="D72" i="17"/>
  <c r="G72" i="17" s="1"/>
  <c r="D71" i="17"/>
  <c r="G71" i="17" s="1"/>
  <c r="D70" i="17"/>
  <c r="G70" i="17" s="1"/>
  <c r="D69" i="17"/>
  <c r="G69" i="17" s="1"/>
  <c r="D68" i="17"/>
  <c r="G68" i="17" s="1"/>
  <c r="G67" i="17"/>
  <c r="G66" i="17"/>
  <c r="G65" i="17"/>
  <c r="G64" i="17"/>
  <c r="G63" i="17"/>
  <c r="G62" i="17"/>
  <c r="G61" i="17"/>
  <c r="G60" i="17"/>
  <c r="G59" i="17"/>
  <c r="G58" i="17"/>
  <c r="G57" i="17"/>
  <c r="G56" i="17"/>
  <c r="G55" i="17"/>
  <c r="G54" i="17"/>
  <c r="A16" i="17"/>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G15" i="17"/>
  <c r="G14" i="17"/>
  <c r="G109" i="19"/>
  <c r="G110" i="19" s="1"/>
  <c r="A109" i="19"/>
  <c r="G108" i="19"/>
  <c r="G100" i="19"/>
  <c r="G99" i="19"/>
  <c r="G98" i="19"/>
  <c r="G97" i="19"/>
  <c r="G96" i="19"/>
  <c r="G95" i="19"/>
  <c r="G94" i="19"/>
  <c r="G93" i="19"/>
  <c r="G92" i="19"/>
  <c r="G91" i="19"/>
  <c r="G90" i="19"/>
  <c r="G89" i="19"/>
  <c r="G88" i="19"/>
  <c r="G87" i="19"/>
  <c r="G86" i="19"/>
  <c r="G85" i="19"/>
  <c r="G84" i="19"/>
  <c r="G83" i="19"/>
  <c r="G82" i="19"/>
  <c r="G81" i="19"/>
  <c r="G80" i="19"/>
  <c r="G79" i="19"/>
  <c r="G78" i="19"/>
  <c r="G77" i="19"/>
  <c r="G76" i="19"/>
  <c r="G75" i="19"/>
  <c r="G74" i="19"/>
  <c r="G73" i="19"/>
  <c r="D72" i="19"/>
  <c r="G72" i="19" s="1"/>
  <c r="D71" i="19"/>
  <c r="G71" i="19" s="1"/>
  <c r="D70" i="19"/>
  <c r="G70" i="19" s="1"/>
  <c r="D69" i="19"/>
  <c r="G69" i="19" s="1"/>
  <c r="D68" i="19"/>
  <c r="G68" i="19" s="1"/>
  <c r="G67" i="19"/>
  <c r="G66" i="19"/>
  <c r="G65" i="19"/>
  <c r="G64" i="19"/>
  <c r="G63" i="19"/>
  <c r="G62" i="19"/>
  <c r="G61" i="19"/>
  <c r="G60" i="19"/>
  <c r="G59" i="19"/>
  <c r="G58" i="19"/>
  <c r="G57" i="19"/>
  <c r="G56" i="19"/>
  <c r="G55" i="19"/>
  <c r="G54" i="19"/>
  <c r="A16" i="19"/>
  <c r="A17" i="19" s="1"/>
  <c r="A18" i="19" s="1"/>
  <c r="A19" i="19" s="1"/>
  <c r="A20" i="19" s="1"/>
  <c r="A21" i="19" s="1"/>
  <c r="A22" i="19" s="1"/>
  <c r="A23" i="19" s="1"/>
  <c r="A24" i="19" s="1"/>
  <c r="A25" i="19" s="1"/>
  <c r="A26" i="19" s="1"/>
  <c r="A27" i="19" s="1"/>
  <c r="A28" i="19" s="1"/>
  <c r="A29" i="19" s="1"/>
  <c r="A30" i="19" s="1"/>
  <c r="A31" i="19" s="1"/>
  <c r="A32" i="19" s="1"/>
  <c r="A33" i="19" s="1"/>
  <c r="A34" i="19" s="1"/>
  <c r="A35" i="19" s="1"/>
  <c r="A36" i="19" s="1"/>
  <c r="A37" i="19" s="1"/>
  <c r="A38" i="19" s="1"/>
  <c r="A39" i="19" s="1"/>
  <c r="A40" i="19" s="1"/>
  <c r="A41" i="19" s="1"/>
  <c r="A42" i="19" s="1"/>
  <c r="A43" i="19" s="1"/>
  <c r="A44" i="19" s="1"/>
  <c r="A45" i="19" s="1"/>
  <c r="A46" i="19" s="1"/>
  <c r="G15" i="19"/>
  <c r="G14" i="19"/>
  <c r="G109" i="21"/>
  <c r="G110" i="21" s="1"/>
  <c r="A109" i="21"/>
  <c r="G108"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D72" i="21"/>
  <c r="G72" i="21" s="1"/>
  <c r="D71" i="21"/>
  <c r="G71" i="21" s="1"/>
  <c r="D70" i="21"/>
  <c r="G70" i="21" s="1"/>
  <c r="D69" i="21"/>
  <c r="G69" i="21" s="1"/>
  <c r="D68" i="21"/>
  <c r="G68" i="21" s="1"/>
  <c r="G67" i="21"/>
  <c r="G66" i="21"/>
  <c r="G65" i="21"/>
  <c r="G64" i="21"/>
  <c r="G63" i="21"/>
  <c r="G62" i="21"/>
  <c r="G61" i="21"/>
  <c r="G60" i="21"/>
  <c r="G59" i="21"/>
  <c r="G58" i="21"/>
  <c r="G57" i="21"/>
  <c r="G56" i="21"/>
  <c r="G55" i="21"/>
  <c r="G54" i="21"/>
  <c r="A16" i="21"/>
  <c r="A17" i="21" s="1"/>
  <c r="A18" i="21" s="1"/>
  <c r="A19" i="21" s="1"/>
  <c r="A20" i="21" s="1"/>
  <c r="A21" i="21" s="1"/>
  <c r="A22" i="21" s="1"/>
  <c r="A23" i="21" s="1"/>
  <c r="A24" i="21" s="1"/>
  <c r="A25" i="21" s="1"/>
  <c r="A26" i="21" s="1"/>
  <c r="A27" i="21" s="1"/>
  <c r="A28" i="21" s="1"/>
  <c r="A29" i="21" s="1"/>
  <c r="A30" i="21" s="1"/>
  <c r="A31" i="21" s="1"/>
  <c r="A32" i="21" s="1"/>
  <c r="A33" i="21" s="1"/>
  <c r="A34" i="21" s="1"/>
  <c r="A35" i="21" s="1"/>
  <c r="A36" i="21" s="1"/>
  <c r="A37" i="21" s="1"/>
  <c r="A38" i="21" s="1"/>
  <c r="A39" i="21" s="1"/>
  <c r="A40" i="21" s="1"/>
  <c r="A41" i="21" s="1"/>
  <c r="A42" i="21" s="1"/>
  <c r="A43" i="21" s="1"/>
  <c r="A44" i="21" s="1"/>
  <c r="A45" i="21" s="1"/>
  <c r="A46" i="21" s="1"/>
  <c r="G15" i="21"/>
  <c r="G14" i="21"/>
  <c r="G109" i="23"/>
  <c r="G110" i="23" s="1"/>
  <c r="A109" i="23"/>
  <c r="G108" i="23"/>
  <c r="G100" i="23"/>
  <c r="G99" i="23"/>
  <c r="G98" i="23"/>
  <c r="G97" i="23"/>
  <c r="G96" i="23"/>
  <c r="G95" i="23"/>
  <c r="G94" i="23"/>
  <c r="G93" i="23"/>
  <c r="G92" i="23"/>
  <c r="G91" i="23"/>
  <c r="G90" i="23"/>
  <c r="G89" i="23"/>
  <c r="G88" i="23"/>
  <c r="G87" i="23"/>
  <c r="G86" i="23"/>
  <c r="G85" i="23"/>
  <c r="G84" i="23"/>
  <c r="G83" i="23"/>
  <c r="G82" i="23"/>
  <c r="G81" i="23"/>
  <c r="G80" i="23"/>
  <c r="G79" i="23"/>
  <c r="G78" i="23"/>
  <c r="G77" i="23"/>
  <c r="G76" i="23"/>
  <c r="G75" i="23"/>
  <c r="G74" i="23"/>
  <c r="G73" i="23"/>
  <c r="D72" i="23"/>
  <c r="G72" i="23" s="1"/>
  <c r="D71" i="23"/>
  <c r="G71" i="23" s="1"/>
  <c r="D70" i="23"/>
  <c r="G70" i="23" s="1"/>
  <c r="D69" i="23"/>
  <c r="G69" i="23" s="1"/>
  <c r="D68" i="23"/>
  <c r="G68" i="23" s="1"/>
  <c r="G67" i="23"/>
  <c r="G66" i="23"/>
  <c r="G65" i="23"/>
  <c r="G64" i="23"/>
  <c r="G63" i="23"/>
  <c r="G62" i="23"/>
  <c r="G61" i="23"/>
  <c r="G60" i="23"/>
  <c r="G59" i="23"/>
  <c r="G58" i="23"/>
  <c r="G57" i="23"/>
  <c r="G56" i="23"/>
  <c r="G55" i="23"/>
  <c r="G54" i="23"/>
  <c r="A16" i="23"/>
  <c r="A17" i="23" s="1"/>
  <c r="A18" i="23" s="1"/>
  <c r="A19" i="23" s="1"/>
  <c r="A20" i="23" s="1"/>
  <c r="A21" i="23" s="1"/>
  <c r="A22" i="23" s="1"/>
  <c r="A23" i="23" s="1"/>
  <c r="A24" i="23" s="1"/>
  <c r="A25" i="23" s="1"/>
  <c r="A26" i="23" s="1"/>
  <c r="A27" i="23" s="1"/>
  <c r="A28" i="23" s="1"/>
  <c r="A29" i="23" s="1"/>
  <c r="A30" i="23" s="1"/>
  <c r="A31" i="23" s="1"/>
  <c r="A32" i="23" s="1"/>
  <c r="A33" i="23" s="1"/>
  <c r="A34" i="23" s="1"/>
  <c r="A35" i="23" s="1"/>
  <c r="A36" i="23" s="1"/>
  <c r="A37" i="23" s="1"/>
  <c r="A38" i="23" s="1"/>
  <c r="A39" i="23" s="1"/>
  <c r="A40" i="23" s="1"/>
  <c r="A41" i="23" s="1"/>
  <c r="A42" i="23" s="1"/>
  <c r="A43" i="23" s="1"/>
  <c r="A44" i="23" s="1"/>
  <c r="A45" i="23" s="1"/>
  <c r="A46" i="23" s="1"/>
  <c r="G15" i="23"/>
  <c r="G14" i="23"/>
  <c r="G109" i="29"/>
  <c r="G110" i="29" s="1"/>
  <c r="A109" i="29"/>
  <c r="G108" i="29"/>
  <c r="G100" i="29"/>
  <c r="G99" i="29"/>
  <c r="G98" i="29"/>
  <c r="G97" i="29"/>
  <c r="G96" i="29"/>
  <c r="G95" i="29"/>
  <c r="G94" i="29"/>
  <c r="G93" i="29"/>
  <c r="G92" i="29"/>
  <c r="G91" i="29"/>
  <c r="G90" i="29"/>
  <c r="G89" i="29"/>
  <c r="G88" i="29"/>
  <c r="G87" i="29"/>
  <c r="G86" i="29"/>
  <c r="G85" i="29"/>
  <c r="G84" i="29"/>
  <c r="G83" i="29"/>
  <c r="G82" i="29"/>
  <c r="G81" i="29"/>
  <c r="G80" i="29"/>
  <c r="G79" i="29"/>
  <c r="G78" i="29"/>
  <c r="G77" i="29"/>
  <c r="G76" i="29"/>
  <c r="G75" i="29"/>
  <c r="G74" i="29"/>
  <c r="G73" i="29"/>
  <c r="G72" i="29"/>
  <c r="G71" i="29"/>
  <c r="G70" i="29"/>
  <c r="G69" i="29"/>
  <c r="G68" i="29"/>
  <c r="G67" i="29"/>
  <c r="G66" i="29"/>
  <c r="G65" i="29"/>
  <c r="G64" i="29"/>
  <c r="G63" i="29"/>
  <c r="G62" i="29"/>
  <c r="G61" i="29"/>
  <c r="G60" i="29"/>
  <c r="G59" i="29"/>
  <c r="G58" i="29"/>
  <c r="G57" i="29"/>
  <c r="G56" i="29"/>
  <c r="G55" i="29"/>
  <c r="G54" i="29"/>
  <c r="A16" i="29"/>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G15" i="29"/>
  <c r="G14" i="29"/>
  <c r="G109" i="11"/>
  <c r="G110" i="11" s="1"/>
  <c r="G108"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D72" i="11"/>
  <c r="G72" i="11" s="1"/>
  <c r="D71" i="11"/>
  <c r="G71" i="11" s="1"/>
  <c r="D70" i="11"/>
  <c r="G70" i="11" s="1"/>
  <c r="D69" i="11"/>
  <c r="G69" i="11" s="1"/>
  <c r="D68" i="11"/>
  <c r="G68" i="11" s="1"/>
  <c r="G67" i="11"/>
  <c r="G66" i="11"/>
  <c r="G65" i="11"/>
  <c r="G64" i="11"/>
  <c r="G63" i="11"/>
  <c r="G62" i="11"/>
  <c r="G61" i="11"/>
  <c r="G60" i="11"/>
  <c r="G59" i="11"/>
  <c r="G58" i="11"/>
  <c r="G57" i="11"/>
  <c r="G56" i="11"/>
  <c r="G55" i="11"/>
  <c r="G54" i="11"/>
  <c r="A16" i="1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G15" i="11"/>
  <c r="G14" i="11"/>
  <c r="G145" i="12"/>
  <c r="G147" i="12" s="1"/>
  <c r="G139" i="12"/>
  <c r="G141" i="12" s="1"/>
  <c r="G133" i="12"/>
  <c r="G135" i="12" s="1"/>
  <c r="G127" i="12"/>
  <c r="G129" i="12" s="1"/>
  <c r="G121" i="12"/>
  <c r="G123" i="12" s="1"/>
  <c r="G115" i="12"/>
  <c r="G117" i="12" s="1"/>
  <c r="G109" i="12"/>
  <c r="G111" i="12" s="1"/>
  <c r="G103" i="12"/>
  <c r="G105" i="12" s="1"/>
  <c r="G96" i="12"/>
  <c r="G98" i="12" s="1"/>
  <c r="G90" i="12"/>
  <c r="G92" i="12" s="1"/>
  <c r="G83" i="12"/>
  <c r="A83" i="12"/>
  <c r="G81" i="12"/>
  <c r="G73" i="12"/>
  <c r="G69" i="12"/>
  <c r="G62" i="12"/>
  <c r="G61" i="12"/>
  <c r="G60" i="12"/>
  <c r="A60" i="12"/>
  <c r="A61" i="12" s="1"/>
  <c r="G59" i="12"/>
  <c r="G55" i="12"/>
  <c r="G54" i="12"/>
  <c r="A54" i="12"/>
  <c r="A55" i="12" s="1"/>
  <c r="G53" i="12"/>
  <c r="G50" i="12"/>
  <c r="G44" i="12"/>
  <c r="G46" i="12" s="1"/>
  <c r="G38" i="12"/>
  <c r="G40" i="12" s="1"/>
  <c r="G31" i="12"/>
  <c r="G30" i="12"/>
  <c r="G29" i="12"/>
  <c r="G28" i="12"/>
  <c r="G25" i="12"/>
  <c r="G24" i="12"/>
  <c r="G23" i="12"/>
  <c r="A23" i="12"/>
  <c r="A24" i="12" s="1"/>
  <c r="A25" i="12" s="1"/>
  <c r="G20" i="12"/>
  <c r="G18" i="12"/>
  <c r="G16" i="12"/>
  <c r="A16" i="12"/>
  <c r="A18" i="12" s="1"/>
  <c r="A20" i="12" s="1"/>
  <c r="G14" i="12"/>
  <c r="G145" i="14"/>
  <c r="G147" i="14" s="1"/>
  <c r="G139" i="14"/>
  <c r="G141" i="14" s="1"/>
  <c r="G133" i="14"/>
  <c r="G135" i="14" s="1"/>
  <c r="G127" i="14"/>
  <c r="G129" i="14" s="1"/>
  <c r="G121" i="14"/>
  <c r="G123" i="14" s="1"/>
  <c r="G115" i="14"/>
  <c r="G117" i="14" s="1"/>
  <c r="G109" i="14"/>
  <c r="G111" i="14" s="1"/>
  <c r="G103" i="14"/>
  <c r="G105" i="14" s="1"/>
  <c r="G96" i="14"/>
  <c r="G98" i="14" s="1"/>
  <c r="G90" i="14"/>
  <c r="G92" i="14" s="1"/>
  <c r="G83" i="14"/>
  <c r="A83" i="14"/>
  <c r="G81" i="14"/>
  <c r="G73" i="14"/>
  <c r="G69" i="14"/>
  <c r="G62" i="14"/>
  <c r="G61" i="14"/>
  <c r="G60" i="14"/>
  <c r="A60" i="14"/>
  <c r="A61" i="14" s="1"/>
  <c r="G59" i="14"/>
  <c r="G55" i="14"/>
  <c r="G54" i="14"/>
  <c r="A54" i="14"/>
  <c r="A55" i="14" s="1"/>
  <c r="G53" i="14"/>
  <c r="G50" i="14"/>
  <c r="G44" i="14"/>
  <c r="G46" i="14" s="1"/>
  <c r="G38" i="14"/>
  <c r="G40" i="14" s="1"/>
  <c r="G31" i="14"/>
  <c r="G30" i="14"/>
  <c r="G29" i="14"/>
  <c r="G28" i="14"/>
  <c r="G25" i="14"/>
  <c r="G24" i="14"/>
  <c r="G23" i="14"/>
  <c r="A23" i="14"/>
  <c r="A24" i="14" s="1"/>
  <c r="A25" i="14" s="1"/>
  <c r="G20" i="14"/>
  <c r="G18" i="14"/>
  <c r="G16" i="14"/>
  <c r="A16" i="14"/>
  <c r="A18" i="14" s="1"/>
  <c r="A20" i="14" s="1"/>
  <c r="G14" i="14"/>
  <c r="G145" i="30"/>
  <c r="G147" i="30" s="1"/>
  <c r="G139" i="30"/>
  <c r="G141" i="30" s="1"/>
  <c r="G133" i="30"/>
  <c r="G135" i="30" s="1"/>
  <c r="G127" i="30"/>
  <c r="G129" i="30" s="1"/>
  <c r="G121" i="30"/>
  <c r="G123" i="30" s="1"/>
  <c r="G115" i="30"/>
  <c r="G117" i="30" s="1"/>
  <c r="G109" i="30"/>
  <c r="G111" i="30" s="1"/>
  <c r="G103" i="30"/>
  <c r="G105" i="30" s="1"/>
  <c r="G96" i="30"/>
  <c r="G98" i="30" s="1"/>
  <c r="G90" i="30"/>
  <c r="G92" i="30" s="1"/>
  <c r="G83" i="30"/>
  <c r="A83" i="30"/>
  <c r="G81" i="30"/>
  <c r="G73" i="30"/>
  <c r="G69" i="30"/>
  <c r="G62" i="30"/>
  <c r="G61" i="30"/>
  <c r="G60" i="30"/>
  <c r="A60" i="30"/>
  <c r="A61" i="30" s="1"/>
  <c r="G59" i="30"/>
  <c r="G55" i="30"/>
  <c r="G54" i="30"/>
  <c r="A54" i="30"/>
  <c r="A55" i="30" s="1"/>
  <c r="G53" i="30"/>
  <c r="G50" i="30"/>
  <c r="G44" i="30"/>
  <c r="G46" i="30" s="1"/>
  <c r="G38" i="30"/>
  <c r="G40" i="30" s="1"/>
  <c r="G31" i="30"/>
  <c r="G30" i="30"/>
  <c r="G29" i="30"/>
  <c r="G28" i="30"/>
  <c r="G25" i="30"/>
  <c r="G24" i="30"/>
  <c r="G23" i="30"/>
  <c r="A23" i="30"/>
  <c r="A28" i="30" s="1"/>
  <c r="A29" i="30" s="1"/>
  <c r="G20" i="30"/>
  <c r="G18" i="30"/>
  <c r="G16" i="30"/>
  <c r="A16" i="30"/>
  <c r="A18" i="30" s="1"/>
  <c r="A20" i="30" s="1"/>
  <c r="G14" i="30"/>
  <c r="G145" i="31"/>
  <c r="G147" i="31" s="1"/>
  <c r="G139" i="31"/>
  <c r="G141" i="31" s="1"/>
  <c r="G133" i="31"/>
  <c r="G135" i="31" s="1"/>
  <c r="G127" i="31"/>
  <c r="G129" i="31" s="1"/>
  <c r="G121" i="31"/>
  <c r="G123" i="31" s="1"/>
  <c r="G115" i="31"/>
  <c r="G117" i="31" s="1"/>
  <c r="G109" i="31"/>
  <c r="G111" i="31" s="1"/>
  <c r="G103" i="31"/>
  <c r="G105" i="31" s="1"/>
  <c r="G96" i="31"/>
  <c r="G98" i="31" s="1"/>
  <c r="G90" i="31"/>
  <c r="G92" i="31" s="1"/>
  <c r="G83" i="31"/>
  <c r="A83" i="31"/>
  <c r="G81" i="31"/>
  <c r="G73" i="31"/>
  <c r="G69" i="31"/>
  <c r="G62" i="31"/>
  <c r="G61" i="31"/>
  <c r="G60" i="31"/>
  <c r="A60" i="31"/>
  <c r="A61" i="31" s="1"/>
  <c r="G59" i="31"/>
  <c r="G55" i="31"/>
  <c r="G54" i="31"/>
  <c r="A54" i="31"/>
  <c r="A55" i="31" s="1"/>
  <c r="G53" i="31"/>
  <c r="G50" i="31"/>
  <c r="G44" i="31"/>
  <c r="G46" i="31" s="1"/>
  <c r="G38" i="31"/>
  <c r="G40" i="31" s="1"/>
  <c r="G31" i="31"/>
  <c r="G30" i="31"/>
  <c r="G29" i="31"/>
  <c r="G28" i="31"/>
  <c r="G25" i="31"/>
  <c r="G24" i="31"/>
  <c r="G23" i="31"/>
  <c r="A23" i="31"/>
  <c r="A28" i="31" s="1"/>
  <c r="A29" i="31" s="1"/>
  <c r="G20" i="31"/>
  <c r="G18" i="31"/>
  <c r="G16" i="31"/>
  <c r="A16" i="31"/>
  <c r="A18" i="31" s="1"/>
  <c r="A20" i="31" s="1"/>
  <c r="G14" i="31"/>
  <c r="G145" i="20"/>
  <c r="G147" i="20" s="1"/>
  <c r="G139" i="20"/>
  <c r="G141" i="20" s="1"/>
  <c r="G133" i="20"/>
  <c r="G135" i="20" s="1"/>
  <c r="G127" i="20"/>
  <c r="G129" i="20" s="1"/>
  <c r="G121" i="20"/>
  <c r="G123" i="20" s="1"/>
  <c r="G115" i="20"/>
  <c r="G117" i="20" s="1"/>
  <c r="G109" i="20"/>
  <c r="G111" i="20" s="1"/>
  <c r="G103" i="20"/>
  <c r="G105" i="20" s="1"/>
  <c r="G96" i="20"/>
  <c r="G98" i="20" s="1"/>
  <c r="G90" i="20"/>
  <c r="G92" i="20" s="1"/>
  <c r="G83" i="20"/>
  <c r="A83" i="20"/>
  <c r="G81" i="20"/>
  <c r="G73" i="20"/>
  <c r="G69" i="20"/>
  <c r="G62" i="20"/>
  <c r="G61" i="20"/>
  <c r="G60" i="20"/>
  <c r="A60" i="20"/>
  <c r="A61" i="20" s="1"/>
  <c r="G59" i="20"/>
  <c r="G55" i="20"/>
  <c r="G54" i="20"/>
  <c r="A54" i="20"/>
  <c r="A55" i="20" s="1"/>
  <c r="G53" i="20"/>
  <c r="G50" i="20"/>
  <c r="G44" i="20"/>
  <c r="G46" i="20" s="1"/>
  <c r="G38" i="20"/>
  <c r="G40" i="20" s="1"/>
  <c r="G31" i="20"/>
  <c r="G30" i="20"/>
  <c r="G29" i="20"/>
  <c r="G28" i="20"/>
  <c r="G25" i="20"/>
  <c r="G24" i="20"/>
  <c r="G23" i="20"/>
  <c r="A23" i="20"/>
  <c r="A24" i="20" s="1"/>
  <c r="A25" i="20" s="1"/>
  <c r="G20" i="20"/>
  <c r="G18" i="20"/>
  <c r="G16" i="20"/>
  <c r="A16" i="20"/>
  <c r="A18" i="20" s="1"/>
  <c r="A20" i="20" s="1"/>
  <c r="G14" i="20"/>
  <c r="G145" i="22"/>
  <c r="G147" i="22" s="1"/>
  <c r="G139" i="22"/>
  <c r="G141" i="22" s="1"/>
  <c r="G133" i="22"/>
  <c r="G135" i="22" s="1"/>
  <c r="G127" i="22"/>
  <c r="G129" i="22" s="1"/>
  <c r="G121" i="22"/>
  <c r="G123" i="22" s="1"/>
  <c r="G115" i="22"/>
  <c r="G117" i="22" s="1"/>
  <c r="G109" i="22"/>
  <c r="G111" i="22" s="1"/>
  <c r="G103" i="22"/>
  <c r="G105" i="22" s="1"/>
  <c r="G96" i="22"/>
  <c r="G98" i="22" s="1"/>
  <c r="G90" i="22"/>
  <c r="G92" i="22" s="1"/>
  <c r="G83" i="22"/>
  <c r="A83" i="22"/>
  <c r="G81" i="22"/>
  <c r="G73" i="22"/>
  <c r="G69" i="22"/>
  <c r="G62" i="22"/>
  <c r="G61" i="22"/>
  <c r="G60" i="22"/>
  <c r="A60" i="22"/>
  <c r="A61" i="22" s="1"/>
  <c r="G59" i="22"/>
  <c r="G55" i="22"/>
  <c r="G54" i="22"/>
  <c r="A54" i="22"/>
  <c r="A55" i="22" s="1"/>
  <c r="G53" i="22"/>
  <c r="G50" i="22"/>
  <c r="G44" i="22"/>
  <c r="G46" i="22" s="1"/>
  <c r="G38" i="22"/>
  <c r="G40" i="22" s="1"/>
  <c r="G31" i="22"/>
  <c r="G30" i="22"/>
  <c r="G29" i="22"/>
  <c r="G28" i="22"/>
  <c r="G25" i="22"/>
  <c r="G24" i="22"/>
  <c r="G23" i="22"/>
  <c r="A23" i="22"/>
  <c r="A24" i="22" s="1"/>
  <c r="A25" i="22" s="1"/>
  <c r="G20" i="22"/>
  <c r="G18" i="22"/>
  <c r="G16" i="22"/>
  <c r="A16" i="22"/>
  <c r="A18" i="22" s="1"/>
  <c r="A20" i="22" s="1"/>
  <c r="G14" i="22"/>
  <c r="G145" i="28"/>
  <c r="G147" i="28" s="1"/>
  <c r="G139" i="28"/>
  <c r="G141" i="28" s="1"/>
  <c r="G133" i="28"/>
  <c r="G135" i="28" s="1"/>
  <c r="G127" i="28"/>
  <c r="G129" i="28" s="1"/>
  <c r="G121" i="28"/>
  <c r="G123" i="28" s="1"/>
  <c r="G115" i="28"/>
  <c r="G117" i="28" s="1"/>
  <c r="G109" i="28"/>
  <c r="G111" i="28" s="1"/>
  <c r="G103" i="28"/>
  <c r="G105" i="28" s="1"/>
  <c r="G96" i="28"/>
  <c r="G98" i="28" s="1"/>
  <c r="G90" i="28"/>
  <c r="G92" i="28" s="1"/>
  <c r="G83" i="28"/>
  <c r="A83" i="28"/>
  <c r="G81" i="28"/>
  <c r="G73" i="28"/>
  <c r="G69" i="28"/>
  <c r="G62" i="28"/>
  <c r="G61" i="28"/>
  <c r="G60" i="28"/>
  <c r="A60" i="28"/>
  <c r="A61" i="28" s="1"/>
  <c r="G59" i="28"/>
  <c r="G55" i="28"/>
  <c r="G54" i="28"/>
  <c r="A54" i="28"/>
  <c r="A55" i="28" s="1"/>
  <c r="G53" i="28"/>
  <c r="G50" i="28"/>
  <c r="G44" i="28"/>
  <c r="G46" i="28" s="1"/>
  <c r="G38" i="28"/>
  <c r="G40" i="28" s="1"/>
  <c r="G31" i="28"/>
  <c r="G30" i="28"/>
  <c r="G29" i="28"/>
  <c r="G28" i="28"/>
  <c r="G25" i="28"/>
  <c r="G24" i="28"/>
  <c r="G23" i="28"/>
  <c r="A23" i="28"/>
  <c r="A28" i="28" s="1"/>
  <c r="A29" i="28" s="1"/>
  <c r="G20" i="28"/>
  <c r="G18" i="28"/>
  <c r="G16" i="28"/>
  <c r="A16" i="28"/>
  <c r="A18" i="28" s="1"/>
  <c r="A20" i="28" s="1"/>
  <c r="G14" i="28"/>
  <c r="G145" i="10"/>
  <c r="G147" i="10" s="1"/>
  <c r="G139" i="10"/>
  <c r="G141" i="10" s="1"/>
  <c r="G133" i="10"/>
  <c r="G135" i="10" s="1"/>
  <c r="G127" i="10"/>
  <c r="G129" i="10" s="1"/>
  <c r="G121" i="10"/>
  <c r="G123" i="10" s="1"/>
  <c r="G115" i="10"/>
  <c r="G117" i="10" s="1"/>
  <c r="G109" i="10"/>
  <c r="G111" i="10" s="1"/>
  <c r="G103" i="10"/>
  <c r="G105" i="10" s="1"/>
  <c r="G96" i="10"/>
  <c r="G98" i="10" s="1"/>
  <c r="G90" i="10"/>
  <c r="G92" i="10" s="1"/>
  <c r="G83" i="10"/>
  <c r="A83" i="10"/>
  <c r="G81" i="10"/>
  <c r="G73" i="10"/>
  <c r="G69" i="10"/>
  <c r="G62" i="10"/>
  <c r="G61" i="10"/>
  <c r="G60" i="10"/>
  <c r="A60" i="10"/>
  <c r="A61" i="10" s="1"/>
  <c r="G59" i="10"/>
  <c r="G55" i="10"/>
  <c r="G54" i="10"/>
  <c r="A54" i="10"/>
  <c r="A55" i="10" s="1"/>
  <c r="G53" i="10"/>
  <c r="G50" i="10"/>
  <c r="G44" i="10"/>
  <c r="G46" i="10" s="1"/>
  <c r="G38" i="10"/>
  <c r="G40" i="10" s="1"/>
  <c r="G31" i="10"/>
  <c r="G30" i="10"/>
  <c r="G29" i="10"/>
  <c r="G28" i="10"/>
  <c r="G25" i="10"/>
  <c r="G24" i="10"/>
  <c r="G23" i="10"/>
  <c r="A23" i="10"/>
  <c r="A28" i="10" s="1"/>
  <c r="A29" i="10" s="1"/>
  <c r="G20" i="10"/>
  <c r="G18" i="10"/>
  <c r="G16" i="10"/>
  <c r="A16" i="10"/>
  <c r="A18" i="10" s="1"/>
  <c r="A20" i="10" s="1"/>
  <c r="G14" i="10"/>
  <c r="G85" i="30" l="1"/>
  <c r="G75" i="31"/>
  <c r="G85" i="22"/>
  <c r="G75" i="14"/>
  <c r="G85" i="31"/>
  <c r="G56" i="10"/>
  <c r="G56" i="12"/>
  <c r="A28" i="22"/>
  <c r="A29" i="22" s="1"/>
  <c r="A31" i="22" s="1"/>
  <c r="A32" i="22" s="1"/>
  <c r="G85" i="20"/>
  <c r="G75" i="10"/>
  <c r="G85" i="14"/>
  <c r="A28" i="20"/>
  <c r="A29" i="20" s="1"/>
  <c r="A30" i="20" s="1"/>
  <c r="G65" i="30"/>
  <c r="G150" i="30" s="1"/>
  <c r="G56" i="20"/>
  <c r="G85" i="12"/>
  <c r="G34" i="14"/>
  <c r="G56" i="14"/>
  <c r="A28" i="14"/>
  <c r="A29" i="14" s="1"/>
  <c r="A30" i="14" s="1"/>
  <c r="G56" i="22"/>
  <c r="G34" i="22"/>
  <c r="G75" i="22"/>
  <c r="G34" i="20"/>
  <c r="G75" i="20"/>
  <c r="G56" i="31"/>
  <c r="A24" i="31"/>
  <c r="A25" i="31" s="1"/>
  <c r="G34" i="31"/>
  <c r="G56" i="30"/>
  <c r="G75" i="30"/>
  <c r="G34" i="30"/>
  <c r="G75" i="12"/>
  <c r="A28" i="12"/>
  <c r="A29" i="12" s="1"/>
  <c r="A31" i="12" s="1"/>
  <c r="G85" i="10"/>
  <c r="A24" i="10"/>
  <c r="A25" i="10" s="1"/>
  <c r="G34" i="10"/>
  <c r="G85" i="28"/>
  <c r="G75" i="28"/>
  <c r="G56" i="28"/>
  <c r="G34" i="28"/>
  <c r="A48" i="13"/>
  <c r="A49" i="13" s="1"/>
  <c r="A50" i="13" s="1"/>
  <c r="A51" i="13" s="1"/>
  <c r="A55" i="13"/>
  <c r="A56" i="13" s="1"/>
  <c r="A57" i="13" s="1"/>
  <c r="A58" i="13" s="1"/>
  <c r="A59" i="13" s="1"/>
  <c r="A60" i="13" s="1"/>
  <c r="A61" i="13" s="1"/>
  <c r="A62" i="13" s="1"/>
  <c r="A63" i="13" s="1"/>
  <c r="A64" i="13" s="1"/>
  <c r="A65" i="13" s="1"/>
  <c r="A66" i="13" s="1"/>
  <c r="A67" i="13" s="1"/>
  <c r="A68" i="13" s="1"/>
  <c r="A69" i="13" s="1"/>
  <c r="A70" i="13" s="1"/>
  <c r="A71" i="13" s="1"/>
  <c r="A72" i="13" s="1"/>
  <c r="A73" i="13" s="1"/>
  <c r="A74" i="13" s="1"/>
  <c r="A55" i="23"/>
  <c r="A56" i="23" s="1"/>
  <c r="A57" i="23" s="1"/>
  <c r="A58" i="23" s="1"/>
  <c r="A59" i="23" s="1"/>
  <c r="A60" i="23" s="1"/>
  <c r="A61" i="23" s="1"/>
  <c r="A62" i="23" s="1"/>
  <c r="A63" i="23" s="1"/>
  <c r="A64" i="23" s="1"/>
  <c r="A65" i="23" s="1"/>
  <c r="A66" i="23" s="1"/>
  <c r="A67" i="23" s="1"/>
  <c r="A68" i="23" s="1"/>
  <c r="A69" i="23" s="1"/>
  <c r="A70" i="23" s="1"/>
  <c r="A71" i="23" s="1"/>
  <c r="A72" i="23" s="1"/>
  <c r="A73" i="23" s="1"/>
  <c r="A74" i="23" s="1"/>
  <c r="A48" i="23"/>
  <c r="A49" i="23" s="1"/>
  <c r="A50" i="23" s="1"/>
  <c r="A51" i="23" s="1"/>
  <c r="A55" i="21"/>
  <c r="A56" i="21" s="1"/>
  <c r="A57" i="21" s="1"/>
  <c r="A58" i="21" s="1"/>
  <c r="A59" i="21" s="1"/>
  <c r="A60" i="21" s="1"/>
  <c r="A61" i="21" s="1"/>
  <c r="A62" i="21" s="1"/>
  <c r="A63" i="21" s="1"/>
  <c r="A64" i="21" s="1"/>
  <c r="A65" i="21" s="1"/>
  <c r="A66" i="21" s="1"/>
  <c r="A67" i="21" s="1"/>
  <c r="A68" i="21" s="1"/>
  <c r="A69" i="21" s="1"/>
  <c r="A70" i="21" s="1"/>
  <c r="A71" i="21" s="1"/>
  <c r="A72" i="21" s="1"/>
  <c r="A73" i="21" s="1"/>
  <c r="A74" i="21" s="1"/>
  <c r="A48" i="21"/>
  <c r="A49" i="21" s="1"/>
  <c r="A50" i="21" s="1"/>
  <c r="A51" i="21" s="1"/>
  <c r="A55" i="19"/>
  <c r="A56" i="19" s="1"/>
  <c r="A57" i="19" s="1"/>
  <c r="A58" i="19" s="1"/>
  <c r="A59" i="19" s="1"/>
  <c r="A60" i="19" s="1"/>
  <c r="A61" i="19" s="1"/>
  <c r="A62" i="19" s="1"/>
  <c r="A63" i="19" s="1"/>
  <c r="A64" i="19" s="1"/>
  <c r="A65" i="19" s="1"/>
  <c r="A66" i="19" s="1"/>
  <c r="A67" i="19" s="1"/>
  <c r="A68" i="19" s="1"/>
  <c r="A69" i="19" s="1"/>
  <c r="A70" i="19" s="1"/>
  <c r="A71" i="19" s="1"/>
  <c r="A72" i="19" s="1"/>
  <c r="A73" i="19" s="1"/>
  <c r="A74" i="19" s="1"/>
  <c r="A48" i="19"/>
  <c r="A49" i="19" s="1"/>
  <c r="A50" i="19" s="1"/>
  <c r="A51" i="19" s="1"/>
  <c r="A48" i="29"/>
  <c r="A49" i="29" s="1"/>
  <c r="A50" i="29" s="1"/>
  <c r="A51" i="29" s="1"/>
  <c r="A55" i="29"/>
  <c r="A56" i="29" s="1"/>
  <c r="A57" i="29" s="1"/>
  <c r="A58" i="29" s="1"/>
  <c r="A59" i="29" s="1"/>
  <c r="A60" i="29" s="1"/>
  <c r="A61" i="29" s="1"/>
  <c r="A62" i="29" s="1"/>
  <c r="A63" i="29" s="1"/>
  <c r="A64" i="29" s="1"/>
  <c r="A65" i="29" s="1"/>
  <c r="A66" i="29" s="1"/>
  <c r="A67" i="29" s="1"/>
  <c r="A68" i="29" s="1"/>
  <c r="A69" i="29" s="1"/>
  <c r="A70" i="29" s="1"/>
  <c r="A71" i="29" s="1"/>
  <c r="A72" i="29" s="1"/>
  <c r="A73" i="29" s="1"/>
  <c r="A74" i="29" s="1"/>
  <c r="A55" i="17"/>
  <c r="A56" i="17" s="1"/>
  <c r="A57" i="17" s="1"/>
  <c r="A58" i="17" s="1"/>
  <c r="A59" i="17" s="1"/>
  <c r="A60" i="17" s="1"/>
  <c r="A61" i="17" s="1"/>
  <c r="A62" i="17" s="1"/>
  <c r="A63" i="17" s="1"/>
  <c r="A64" i="17" s="1"/>
  <c r="A65" i="17" s="1"/>
  <c r="A66" i="17" s="1"/>
  <c r="A67" i="17" s="1"/>
  <c r="A68" i="17" s="1"/>
  <c r="A69" i="17" s="1"/>
  <c r="A70" i="17" s="1"/>
  <c r="A71" i="17" s="1"/>
  <c r="A72" i="17" s="1"/>
  <c r="A73" i="17" s="1"/>
  <c r="A74" i="17" s="1"/>
  <c r="A48" i="17"/>
  <c r="A49" i="17" s="1"/>
  <c r="A50" i="17" s="1"/>
  <c r="A51" i="17" s="1"/>
  <c r="A55" i="11"/>
  <c r="A56" i="11" s="1"/>
  <c r="A57" i="11" s="1"/>
  <c r="A58" i="11" s="1"/>
  <c r="A59" i="11" s="1"/>
  <c r="A60" i="11" s="1"/>
  <c r="A61" i="11" s="1"/>
  <c r="A62" i="11" s="1"/>
  <c r="A63" i="11" s="1"/>
  <c r="A64" i="11" s="1"/>
  <c r="A65" i="11" s="1"/>
  <c r="A66" i="11" s="1"/>
  <c r="A67" i="11" s="1"/>
  <c r="A68" i="11" s="1"/>
  <c r="A69" i="11" s="1"/>
  <c r="A70" i="11" s="1"/>
  <c r="A71" i="11" s="1"/>
  <c r="A72" i="11" s="1"/>
  <c r="A73" i="11" s="1"/>
  <c r="A74" i="11" s="1"/>
  <c r="A48" i="11"/>
  <c r="A49" i="11" s="1"/>
  <c r="A50" i="11" s="1"/>
  <c r="A51" i="11" s="1"/>
  <c r="A48" i="15"/>
  <c r="A49" i="15" s="1"/>
  <c r="A50" i="15" s="1"/>
  <c r="A51" i="15" s="1"/>
  <c r="A55" i="15"/>
  <c r="A56" i="15" s="1"/>
  <c r="A57" i="15" s="1"/>
  <c r="A58" i="15" s="1"/>
  <c r="A59" i="15" s="1"/>
  <c r="A60" i="15" s="1"/>
  <c r="A61" i="15" s="1"/>
  <c r="A62" i="15" s="1"/>
  <c r="A63" i="15" s="1"/>
  <c r="A64" i="15" s="1"/>
  <c r="A65" i="15" s="1"/>
  <c r="A66" i="15" s="1"/>
  <c r="A67" i="15" s="1"/>
  <c r="A68" i="15" s="1"/>
  <c r="A69" i="15" s="1"/>
  <c r="A70" i="15" s="1"/>
  <c r="A71" i="15" s="1"/>
  <c r="A72" i="15" s="1"/>
  <c r="A73" i="15" s="1"/>
  <c r="A74" i="15" s="1"/>
  <c r="A31" i="31"/>
  <c r="A30" i="31"/>
  <c r="A31" i="30"/>
  <c r="A32" i="30" s="1"/>
  <c r="A30" i="30"/>
  <c r="A30" i="10"/>
  <c r="A31" i="10"/>
  <c r="A31" i="28"/>
  <c r="A30" i="28"/>
  <c r="A24" i="28"/>
  <c r="A25" i="28" s="1"/>
  <c r="A24" i="30"/>
  <c r="A25" i="30" s="1"/>
  <c r="A31" i="20" l="1"/>
  <c r="A32" i="20" s="1"/>
  <c r="G65" i="12"/>
  <c r="G150" i="12" s="1"/>
  <c r="G65" i="14"/>
  <c r="G150" i="14" s="1"/>
  <c r="A30" i="22"/>
  <c r="A30" i="12"/>
  <c r="A31" i="14"/>
  <c r="A32" i="14" s="1"/>
  <c r="A75" i="23"/>
  <c r="A76" i="23" s="1"/>
  <c r="A77" i="23" s="1"/>
  <c r="A78" i="23" s="1"/>
  <c r="A79" i="23" s="1"/>
  <c r="A80" i="23" s="1"/>
  <c r="A81" i="23" s="1"/>
  <c r="A82" i="23" s="1"/>
  <c r="A83" i="23" s="1"/>
  <c r="A84" i="23" s="1"/>
  <c r="A85" i="23" s="1"/>
  <c r="A86" i="23" s="1"/>
  <c r="A87" i="23" s="1"/>
  <c r="A88" i="23" s="1"/>
  <c r="A89" i="23" s="1"/>
  <c r="A90" i="23" s="1"/>
  <c r="A91" i="23" s="1"/>
  <c r="A75" i="11"/>
  <c r="A76" i="11" s="1"/>
  <c r="A77" i="11" s="1"/>
  <c r="A78" i="11" s="1"/>
  <c r="A79" i="11" s="1"/>
  <c r="A80" i="11" s="1"/>
  <c r="A81" i="11" s="1"/>
  <c r="A82" i="11" s="1"/>
  <c r="A83" i="11" s="1"/>
  <c r="A84" i="11" s="1"/>
  <c r="A85" i="11" s="1"/>
  <c r="A86" i="11" s="1"/>
  <c r="A87" i="11" s="1"/>
  <c r="A88" i="11" s="1"/>
  <c r="A89" i="11" s="1"/>
  <c r="A90" i="11" s="1"/>
  <c r="A91" i="11" s="1"/>
  <c r="A75" i="17"/>
  <c r="A76" i="17" s="1"/>
  <c r="A77" i="17" s="1"/>
  <c r="A78" i="17" s="1"/>
  <c r="A79" i="17" s="1"/>
  <c r="A80" i="17" s="1"/>
  <c r="A81" i="17" s="1"/>
  <c r="A82" i="17" s="1"/>
  <c r="A83" i="17" s="1"/>
  <c r="A84" i="17" s="1"/>
  <c r="A85" i="17" s="1"/>
  <c r="A86" i="17" s="1"/>
  <c r="A87" i="17" s="1"/>
  <c r="A88" i="17" s="1"/>
  <c r="A89" i="17" s="1"/>
  <c r="A90" i="17" s="1"/>
  <c r="A91" i="17" s="1"/>
  <c r="A75" i="21"/>
  <c r="A76" i="21" s="1"/>
  <c r="A77" i="21" s="1"/>
  <c r="A78" i="21" s="1"/>
  <c r="A79" i="21" s="1"/>
  <c r="A80" i="21" s="1"/>
  <c r="A81" i="21" s="1"/>
  <c r="A82" i="21" s="1"/>
  <c r="A83" i="21" s="1"/>
  <c r="A84" i="21" s="1"/>
  <c r="A85" i="21" s="1"/>
  <c r="A86" i="21" s="1"/>
  <c r="A87" i="21" s="1"/>
  <c r="A88" i="21" s="1"/>
  <c r="A89" i="21" s="1"/>
  <c r="A90" i="21" s="1"/>
  <c r="A91" i="21" s="1"/>
  <c r="A75" i="29"/>
  <c r="A76" i="29" s="1"/>
  <c r="A77" i="29" s="1"/>
  <c r="A78" i="29" s="1"/>
  <c r="A79" i="29" s="1"/>
  <c r="A80" i="29" s="1"/>
  <c r="A81" i="29" s="1"/>
  <c r="A82" i="29" s="1"/>
  <c r="A83" i="29" s="1"/>
  <c r="A84" i="29" s="1"/>
  <c r="A85" i="29" s="1"/>
  <c r="A86" i="29" s="1"/>
  <c r="A87" i="29" s="1"/>
  <c r="A88" i="29" s="1"/>
  <c r="A89" i="29" s="1"/>
  <c r="A90" i="29" s="1"/>
  <c r="A91" i="29" s="1"/>
  <c r="A75" i="13"/>
  <c r="A76" i="13" s="1"/>
  <c r="A77" i="13" s="1"/>
  <c r="A78" i="13" s="1"/>
  <c r="A79" i="13" s="1"/>
  <c r="A80" i="13" s="1"/>
  <c r="A81" i="13" s="1"/>
  <c r="A82" i="13" s="1"/>
  <c r="A83" i="13" s="1"/>
  <c r="A84" i="13" s="1"/>
  <c r="A85" i="13" s="1"/>
  <c r="A86" i="13" s="1"/>
  <c r="A87" i="13" s="1"/>
  <c r="A88" i="13" s="1"/>
  <c r="A89" i="13" s="1"/>
  <c r="A90" i="13" s="1"/>
  <c r="A91" i="13" s="1"/>
  <c r="A75" i="15"/>
  <c r="A76" i="15" s="1"/>
  <c r="A77" i="15" s="1"/>
  <c r="A78" i="15" s="1"/>
  <c r="A79" i="15" s="1"/>
  <c r="A80" i="15" s="1"/>
  <c r="A81" i="15" s="1"/>
  <c r="A82" i="15" s="1"/>
  <c r="A83" i="15" s="1"/>
  <c r="A84" i="15" s="1"/>
  <c r="A85" i="15" s="1"/>
  <c r="A86" i="15" s="1"/>
  <c r="A87" i="15" s="1"/>
  <c r="A88" i="15" s="1"/>
  <c r="A89" i="15" s="1"/>
  <c r="A90" i="15" s="1"/>
  <c r="A91" i="15" s="1"/>
  <c r="A75" i="19"/>
  <c r="A76" i="19" s="1"/>
  <c r="A77" i="19" s="1"/>
  <c r="A78" i="19" s="1"/>
  <c r="A79" i="19" s="1"/>
  <c r="A80" i="19" s="1"/>
  <c r="A81" i="19" s="1"/>
  <c r="A82" i="19" s="1"/>
  <c r="A83" i="19" s="1"/>
  <c r="A84" i="19" s="1"/>
  <c r="A85" i="19" s="1"/>
  <c r="A86" i="19" s="1"/>
  <c r="A87" i="19" s="1"/>
  <c r="A88" i="19" s="1"/>
  <c r="A89" i="19" s="1"/>
  <c r="A90" i="19" s="1"/>
  <c r="A91" i="19" s="1"/>
  <c r="G65" i="31"/>
  <c r="G150" i="31" s="1"/>
  <c r="G65" i="20"/>
  <c r="G150" i="20" s="1"/>
  <c r="G65" i="28"/>
  <c r="G150" i="28" s="1"/>
  <c r="G150" i="10"/>
  <c r="G65" i="22"/>
  <c r="G150" i="22" s="1"/>
  <c r="A92" i="15" l="1"/>
  <c r="A93" i="15" s="1"/>
  <c r="A94" i="15" s="1"/>
  <c r="A95" i="15" s="1"/>
  <c r="A96" i="15" s="1"/>
  <c r="A97" i="15" s="1"/>
  <c r="A98" i="15" s="1"/>
  <c r="A99" i="15" s="1"/>
  <c r="A100" i="15" s="1"/>
  <c r="A101" i="15" s="1"/>
  <c r="A102" i="15" s="1"/>
  <c r="A103" i="15" s="1"/>
  <c r="A104" i="15" s="1"/>
  <c r="A105" i="15" s="1"/>
  <c r="A92" i="13"/>
  <c r="A93" i="13" s="1"/>
  <c r="A94" i="13" s="1"/>
  <c r="A95" i="13" s="1"/>
  <c r="A96" i="13" s="1"/>
  <c r="A97" i="13" s="1"/>
  <c r="A98" i="13" s="1"/>
  <c r="A99" i="13" s="1"/>
  <c r="A100" i="13" s="1"/>
  <c r="A101" i="13" s="1"/>
  <c r="A102" i="13" s="1"/>
  <c r="A103" i="13" s="1"/>
  <c r="A104" i="13" s="1"/>
  <c r="A105" i="13" s="1"/>
  <c r="A92" i="21"/>
  <c r="A93" i="21" s="1"/>
  <c r="A94" i="21" s="1"/>
  <c r="A95" i="21" s="1"/>
  <c r="A96" i="21" s="1"/>
  <c r="A97" i="21" s="1"/>
  <c r="A98" i="21" s="1"/>
  <c r="A99" i="21" s="1"/>
  <c r="A100" i="21" s="1"/>
  <c r="A101" i="21" s="1"/>
  <c r="A102" i="21" s="1"/>
  <c r="A103" i="21" s="1"/>
  <c r="A104" i="21" s="1"/>
  <c r="A105" i="21" s="1"/>
  <c r="A92" i="17"/>
  <c r="A93" i="17" s="1"/>
  <c r="A94" i="17" s="1"/>
  <c r="A95" i="17" s="1"/>
  <c r="A96" i="17" s="1"/>
  <c r="A97" i="17" s="1"/>
  <c r="A98" i="17" s="1"/>
  <c r="A99" i="17" s="1"/>
  <c r="A100" i="17" s="1"/>
  <c r="A101" i="17" s="1"/>
  <c r="A102" i="17" s="1"/>
  <c r="A103" i="17" s="1"/>
  <c r="A104" i="17" s="1"/>
  <c r="A105" i="17" s="1"/>
  <c r="A92" i="23"/>
  <c r="A93" i="23" s="1"/>
  <c r="A94" i="23" s="1"/>
  <c r="A95" i="23" s="1"/>
  <c r="A96" i="23" s="1"/>
  <c r="A97" i="23" s="1"/>
  <c r="A98" i="23" s="1"/>
  <c r="A99" i="23" s="1"/>
  <c r="A100" i="23" s="1"/>
  <c r="A101" i="23" s="1"/>
  <c r="A102" i="23" s="1"/>
  <c r="A103" i="23" s="1"/>
  <c r="A104" i="23" s="1"/>
  <c r="A105" i="23" s="1"/>
  <c r="A92" i="29"/>
  <c r="A93" i="29" s="1"/>
  <c r="A94" i="29" s="1"/>
  <c r="A95" i="29" s="1"/>
  <c r="A96" i="29" s="1"/>
  <c r="A97" i="29" s="1"/>
  <c r="A98" i="29" s="1"/>
  <c r="A99" i="29" s="1"/>
  <c r="A100" i="29" s="1"/>
  <c r="A101" i="29" s="1"/>
  <c r="A102" i="29" s="1"/>
  <c r="A103" i="29" s="1"/>
  <c r="A104" i="29" s="1"/>
  <c r="A105" i="29" s="1"/>
  <c r="A92" i="19"/>
  <c r="A93" i="19" s="1"/>
  <c r="A94" i="19" s="1"/>
  <c r="A95" i="19" s="1"/>
  <c r="A96" i="19" s="1"/>
  <c r="A97" i="19" s="1"/>
  <c r="A98" i="19" s="1"/>
  <c r="A99" i="19" s="1"/>
  <c r="A100" i="19" s="1"/>
  <c r="A101" i="19" s="1"/>
  <c r="A102" i="19" s="1"/>
  <c r="A103" i="19" s="1"/>
  <c r="A104" i="19" s="1"/>
  <c r="A105" i="19" s="1"/>
  <c r="A92" i="11"/>
  <c r="A93" i="11" s="1"/>
  <c r="A94" i="11" s="1"/>
  <c r="A95" i="11" s="1"/>
  <c r="A96" i="11" s="1"/>
  <c r="A97" i="11" s="1"/>
  <c r="A98" i="11" s="1"/>
  <c r="A99" i="11" s="1"/>
  <c r="A100" i="11" s="1"/>
  <c r="A101" i="11" s="1"/>
  <c r="A102" i="11" s="1"/>
  <c r="A103" i="11" s="1"/>
  <c r="A104" i="11" s="1"/>
  <c r="A105" i="11" s="1"/>
  <c r="G70" i="1"/>
  <c r="G69" i="1"/>
  <c r="G62" i="1"/>
  <c r="G61" i="1"/>
  <c r="G60" i="1"/>
  <c r="G59" i="1"/>
  <c r="G55" i="1"/>
  <c r="G54" i="1"/>
  <c r="G53" i="1"/>
  <c r="G50" i="1"/>
  <c r="G44" i="1"/>
  <c r="G46" i="1" s="1"/>
  <c r="G38" i="1"/>
  <c r="G40" i="1" s="1"/>
  <c r="G31" i="1"/>
  <c r="G30" i="1"/>
  <c r="G29" i="1"/>
  <c r="G28" i="1"/>
  <c r="G25" i="1"/>
  <c r="G24" i="1"/>
  <c r="G23" i="1"/>
  <c r="G20" i="1"/>
  <c r="G18" i="1"/>
  <c r="G16" i="1"/>
  <c r="G83" i="1"/>
  <c r="A5" i="19" l="1"/>
  <c r="A5" i="17"/>
  <c r="A16" i="9" l="1"/>
  <c r="A17" i="9" s="1"/>
  <c r="G15" i="9"/>
  <c r="G14" i="9"/>
  <c r="A5" i="29" l="1"/>
  <c r="A1" i="29"/>
  <c r="A5" i="23"/>
  <c r="A5" i="21"/>
  <c r="D72" i="9" l="1"/>
  <c r="D71" i="9"/>
  <c r="D70" i="9"/>
  <c r="D69" i="9"/>
  <c r="D68" i="9"/>
  <c r="A23" i="1" l="1"/>
  <c r="A16" i="1"/>
  <c r="A18" i="1" s="1"/>
  <c r="A20" i="1" s="1"/>
  <c r="A83" i="1"/>
  <c r="A54" i="1"/>
  <c r="A55" i="1" s="1"/>
  <c r="A60" i="1"/>
  <c r="A61" i="1" s="1"/>
  <c r="A28" i="1" l="1"/>
  <c r="A29" i="1" s="1"/>
  <c r="A30" i="1" s="1"/>
  <c r="A24" i="1"/>
  <c r="A25" i="1" s="1"/>
  <c r="G72" i="9"/>
  <c r="G70" i="9"/>
  <c r="G71" i="9"/>
  <c r="G69" i="9"/>
  <c r="A31" i="1" l="1"/>
  <c r="A32" i="1" s="1"/>
  <c r="G68" i="9"/>
  <c r="G145" i="1" l="1"/>
  <c r="G147" i="1" s="1"/>
  <c r="A1" i="23"/>
  <c r="A1" i="21"/>
  <c r="A1" i="19"/>
  <c r="A109" i="9"/>
  <c r="G94" i="9"/>
  <c r="G100" i="9"/>
  <c r="G98" i="9"/>
  <c r="G82" i="9"/>
  <c r="G79" i="9"/>
  <c r="G77" i="9"/>
  <c r="G75" i="9"/>
  <c r="G73" i="9"/>
  <c r="G66" i="9"/>
  <c r="G64" i="9"/>
  <c r="G62" i="9"/>
  <c r="G60" i="9"/>
  <c r="G59" i="9"/>
  <c r="G57" i="9"/>
  <c r="G55" i="9"/>
  <c r="G88" i="9"/>
  <c r="G87" i="9"/>
  <c r="G86" i="9"/>
  <c r="G81" i="9"/>
  <c r="G96" i="9" l="1"/>
  <c r="G97" i="9"/>
  <c r="G93" i="9"/>
  <c r="G92" i="9"/>
  <c r="G95" i="9"/>
  <c r="G99" i="9"/>
  <c r="G63" i="9" l="1"/>
  <c r="G61" i="9"/>
  <c r="G139" i="1" l="1"/>
  <c r="G141" i="1" s="1"/>
  <c r="G89" i="9" l="1"/>
  <c r="G90" i="9"/>
  <c r="G91" i="9"/>
  <c r="G85" i="9"/>
  <c r="G84" i="9"/>
  <c r="G83" i="9"/>
  <c r="G80" i="9"/>
  <c r="G78" i="9"/>
  <c r="G76" i="9"/>
  <c r="G74" i="9"/>
  <c r="G67" i="9"/>
  <c r="G65" i="9"/>
  <c r="G58" i="9"/>
  <c r="G56" i="9"/>
  <c r="G54" i="9"/>
  <c r="G73" i="1"/>
  <c r="G75" i="1" s="1"/>
  <c r="A1" i="11" l="1"/>
  <c r="A1" i="13"/>
  <c r="A1" i="15"/>
  <c r="A1" i="17"/>
  <c r="A1" i="9"/>
  <c r="A3" i="9"/>
  <c r="A5" i="15"/>
  <c r="A5" i="13"/>
  <c r="A5" i="11"/>
  <c r="A5" i="9"/>
  <c r="G133" i="1" l="1"/>
  <c r="G135" i="1" s="1"/>
  <c r="A18" i="9" l="1"/>
  <c r="A19" i="9" l="1"/>
  <c r="A20" i="9" s="1"/>
  <c r="A21" i="9" s="1"/>
  <c r="A22" i="9" s="1"/>
  <c r="A23" i="9" s="1"/>
  <c r="A24" i="9" s="1"/>
  <c r="A25" i="9" s="1"/>
  <c r="A26" i="9" s="1"/>
  <c r="A27" i="9" s="1"/>
  <c r="G127" i="1"/>
  <c r="G129" i="1" s="1"/>
  <c r="G121" i="1"/>
  <c r="G123" i="1" s="1"/>
  <c r="G115" i="1"/>
  <c r="G117" i="1" s="1"/>
  <c r="G109" i="1"/>
  <c r="G111" i="1" s="1"/>
  <c r="G103" i="1"/>
  <c r="G105" i="1" s="1"/>
  <c r="G96" i="1"/>
  <c r="G98" i="1" s="1"/>
  <c r="G90" i="1"/>
  <c r="G92" i="1" s="1"/>
  <c r="G81" i="1"/>
  <c r="G85" i="1" s="1"/>
  <c r="G14" i="1"/>
  <c r="G150" i="1" l="1"/>
  <c r="A28" i="9"/>
  <c r="A29" i="9" s="1"/>
  <c r="A30" i="9" s="1"/>
  <c r="A31" i="9" s="1"/>
  <c r="A32" i="9" s="1"/>
  <c r="A33" i="9" s="1"/>
  <c r="A34" i="9" s="1"/>
  <c r="A35" i="9" s="1"/>
  <c r="A36" i="9" s="1"/>
  <c r="G109" i="9"/>
  <c r="G108" i="9"/>
  <c r="G110" i="9" l="1"/>
  <c r="A37" i="9"/>
  <c r="A38" i="9" s="1"/>
  <c r="A39" i="9" s="1"/>
  <c r="A40" i="9" s="1"/>
  <c r="A41" i="9" s="1"/>
  <c r="A42" i="9" s="1"/>
  <c r="A43" i="9" s="1"/>
  <c r="A44" i="9" l="1"/>
  <c r="A45" i="9" s="1"/>
  <c r="A46" i="9" s="1"/>
  <c r="A48" i="9" s="1"/>
  <c r="A49" i="9" s="1"/>
  <c r="A50" i="9" s="1"/>
  <c r="A51" i="9" s="1"/>
  <c r="A55" i="9" l="1"/>
  <c r="A56" i="9" s="1"/>
  <c r="A57" i="9" s="1"/>
  <c r="A58" i="9" s="1"/>
  <c r="A59" i="9" s="1"/>
  <c r="A60" i="9" s="1"/>
  <c r="A61" i="9" s="1"/>
  <c r="A62" i="9" s="1"/>
  <c r="A63" i="9" s="1"/>
  <c r="A64" i="9" s="1"/>
  <c r="A65" i="9" s="1"/>
  <c r="A66" i="9" s="1"/>
  <c r="A67" i="9" s="1"/>
  <c r="A68" i="9" s="1"/>
  <c r="A69" i="9" s="1"/>
  <c r="A70" i="9" s="1"/>
  <c r="A71" i="9" s="1"/>
  <c r="A72" i="9" s="1"/>
  <c r="A73" i="9" s="1"/>
  <c r="A74" i="9" s="1"/>
  <c r="A75" i="9" l="1"/>
  <c r="A76" i="9" s="1"/>
  <c r="A77" i="9" s="1"/>
  <c r="A78" i="9" s="1"/>
  <c r="A79" i="9" s="1"/>
  <c r="A80" i="9" s="1"/>
  <c r="A81" i="9" s="1"/>
  <c r="A82" i="9" s="1"/>
  <c r="A83" i="9" s="1"/>
  <c r="A84" i="9" s="1"/>
  <c r="A85" i="9" s="1"/>
  <c r="A86" i="9" s="1"/>
  <c r="A87" i="9" s="1"/>
  <c r="A88" i="9" s="1"/>
  <c r="A89" i="9" s="1"/>
  <c r="A90" i="9" s="1"/>
  <c r="A91" i="9" s="1"/>
  <c r="A92" i="9" l="1"/>
  <c r="A93" i="9" s="1"/>
  <c r="A94" i="9" s="1"/>
  <c r="A95" i="9" s="1"/>
  <c r="A96" i="9" s="1"/>
  <c r="A97" i="9" s="1"/>
  <c r="A98" i="9" s="1"/>
  <c r="A99" i="9" s="1"/>
  <c r="A100" i="9" s="1"/>
  <c r="A101" i="9" s="1"/>
  <c r="A102" i="9" s="1"/>
  <c r="A103" i="9" s="1"/>
  <c r="A104" i="9" s="1"/>
  <c r="A105" i="9" s="1"/>
</calcChain>
</file>

<file path=xl/sharedStrings.xml><?xml version="1.0" encoding="utf-8"?>
<sst xmlns="http://schemas.openxmlformats.org/spreadsheetml/2006/main" count="4392" uniqueCount="395">
  <si>
    <t>Quantity</t>
  </si>
  <si>
    <t>EA</t>
  </si>
  <si>
    <t>Unit Price</t>
  </si>
  <si>
    <t>Total</t>
  </si>
  <si>
    <t>Description</t>
  </si>
  <si>
    <t>A700</t>
  </si>
  <si>
    <t>HR</t>
  </si>
  <si>
    <t>MO</t>
  </si>
  <si>
    <t>Estimated Quantity</t>
  </si>
  <si>
    <t>Unit of Issue</t>
  </si>
  <si>
    <t>Low Area Cleaning</t>
  </si>
  <si>
    <t>Entrance Cleaning</t>
  </si>
  <si>
    <t>Sweeping and Dust Mopping</t>
  </si>
  <si>
    <t>Vacuuming Carpets and Rugs</t>
  </si>
  <si>
    <t>Spray Cleaning and Buffing</t>
  </si>
  <si>
    <t>Debris Removal</t>
  </si>
  <si>
    <t xml:space="preserve">Line Item 0002    Non-Recurring Work - Base Period </t>
  </si>
  <si>
    <t>EXHIBIT LINE ITEM NUMBERS (ELINS)</t>
  </si>
  <si>
    <t xml:space="preserve"> STATION Subtotal</t>
  </si>
  <si>
    <t>DLA DISTRIBUTION</t>
  </si>
  <si>
    <t>FAMILY HOUSING Subtotal</t>
  </si>
  <si>
    <t>DoDEA Subtotal</t>
  </si>
  <si>
    <t>NAVY</t>
  </si>
  <si>
    <t>NAVY Subtotal</t>
  </si>
  <si>
    <t>DeCA CDC Subtotal</t>
  </si>
  <si>
    <t>USACE Subtotal</t>
  </si>
  <si>
    <t>AFN Subtotal</t>
  </si>
  <si>
    <t>DLA DISPOSITION Subtotal</t>
  </si>
  <si>
    <t>DLA DISTRIBUTION Subtotal</t>
  </si>
  <si>
    <t>NCIS Subtotal</t>
  </si>
  <si>
    <t>EXHIBIT A - CLIN 0002</t>
  </si>
  <si>
    <t>Part Number (ELIN)</t>
  </si>
  <si>
    <t>Price</t>
  </si>
  <si>
    <t>TOTAL NON-RECURRING WORK PRICE - BASE PERIOD</t>
  </si>
  <si>
    <t>Unit Priced Task (UPT) Work</t>
  </si>
  <si>
    <t>Unit Priced Labor (Labor) Work</t>
  </si>
  <si>
    <t>Lunch/Break Room Cleaning</t>
  </si>
  <si>
    <t>Window Blinds Cleaning</t>
  </si>
  <si>
    <t>Interior Glass Surfaces Cleaning</t>
  </si>
  <si>
    <t>Drinking Fountains Cleaning</t>
  </si>
  <si>
    <t>%</t>
  </si>
  <si>
    <r>
      <rPr>
        <b/>
        <sz val="10"/>
        <rFont val="Times New Roman"/>
        <family val="1"/>
      </rPr>
      <t xml:space="preserve">Extended Price      </t>
    </r>
    <r>
      <rPr>
        <sz val="10"/>
        <rFont val="Times New Roman"/>
        <family val="1"/>
      </rPr>
      <t xml:space="preserve"> (</t>
    </r>
    <r>
      <rPr>
        <b/>
        <sz val="10"/>
        <rFont val="Times New Roman"/>
        <family val="1"/>
      </rPr>
      <t>Price</t>
    </r>
    <r>
      <rPr>
        <sz val="10"/>
        <rFont val="Times New Roman"/>
        <family val="1"/>
      </rPr>
      <t xml:space="preserve"> x </t>
    </r>
    <r>
      <rPr>
        <b/>
        <sz val="10"/>
        <rFont val="Times New Roman"/>
        <family val="1"/>
      </rPr>
      <t>Estimated Quantity</t>
    </r>
    <r>
      <rPr>
        <sz val="10"/>
        <rFont val="Times New Roman"/>
        <family val="1"/>
      </rPr>
      <t>)</t>
    </r>
  </si>
  <si>
    <t>Unit of Issue (UOI)</t>
  </si>
  <si>
    <t>Wall and Ceiling Area Cleaning</t>
  </si>
  <si>
    <t>Wet Mopping</t>
  </si>
  <si>
    <t>Stripping, Coating, and Buffing</t>
  </si>
  <si>
    <t>Carpet and Rug Deep Cleaning</t>
  </si>
  <si>
    <t>Exterior Floor Cleaning</t>
  </si>
  <si>
    <t>Floor Scrubbing</t>
  </si>
  <si>
    <t>SM</t>
  </si>
  <si>
    <t>Exterior Window Cleaning
(No Fall Protection required)</t>
  </si>
  <si>
    <t>- Prestige</t>
  </si>
  <si>
    <t>Long Description</t>
  </si>
  <si>
    <t xml:space="preserve">Line Item 0004    Non-Recurring Work - 1st Option Period </t>
  </si>
  <si>
    <t>Part Name (Product)</t>
  </si>
  <si>
    <t xml:space="preserve">Line Item 0006    Non-Recurring Work - 2nd Option Period </t>
  </si>
  <si>
    <t xml:space="preserve">Line Item 0008    Non-Recurring Work - 3rd Option Period </t>
  </si>
  <si>
    <t xml:space="preserve">Line Item 0010    Non-Recurring Work - 4th Option Period </t>
  </si>
  <si>
    <t xml:space="preserve">Line Item 0001   Recurring Work Price - Base Period </t>
  </si>
  <si>
    <t>EXHIBIT A - CLIN 0001</t>
  </si>
  <si>
    <t xml:space="preserve">Line Item 0003   Recurring Work Price - 1st Option Period </t>
  </si>
  <si>
    <t>EXHIBIT B - CLIN 0003</t>
  </si>
  <si>
    <t>EXHIBIT B - CLIN 0004</t>
  </si>
  <si>
    <t xml:space="preserve">Line Item 0005   Recurring Work Price - 2nd Option Period </t>
  </si>
  <si>
    <t>EXHIBIT C - CLIN 0005</t>
  </si>
  <si>
    <t>EXHIBIT C - CLIN 0006</t>
  </si>
  <si>
    <t xml:space="preserve">Line Item 0007   Recurring Work Price - 3rd Option Period </t>
  </si>
  <si>
    <t>EXHIBIT D - CLIN 0007</t>
  </si>
  <si>
    <t>EXHIBIT D - CLIN 0008</t>
  </si>
  <si>
    <t>EXHIBIT E - CLIN 0009</t>
  </si>
  <si>
    <t xml:space="preserve">Line Item 0009   Recurring Work Price - 4th Option Period </t>
  </si>
  <si>
    <t>EXHIBIT E - CLIN 0010</t>
  </si>
  <si>
    <t>- CYP Facilities</t>
  </si>
  <si>
    <t>AA</t>
  </si>
  <si>
    <t>AB</t>
  </si>
  <si>
    <t>Group Shower/Locker Room Cleaning (100 - 200 square meters)</t>
  </si>
  <si>
    <t>Group Shower/Locker Room Cleaning (less than 100 square meters)</t>
  </si>
  <si>
    <t>POL Subtotal</t>
  </si>
  <si>
    <t>Edging - up to 100 LM</t>
  </si>
  <si>
    <t>Lawn Services - up to 100 SM</t>
  </si>
  <si>
    <t>Irrigation - up to 100 SM</t>
  </si>
  <si>
    <t>Underbrushing (flat ground) - up to 100 SM</t>
  </si>
  <si>
    <t>Underbrushing (slope ground) - up to 100 SM</t>
  </si>
  <si>
    <t>Vegetation Control - up to 100 SM</t>
  </si>
  <si>
    <t>LM</t>
  </si>
  <si>
    <t>The Contractor shall provide all labor, materials and equipment to irrigate vegetation in designated areas, up to 100 square meters.  Services shall be performed per Spec Item 3.1.1.4.</t>
  </si>
  <si>
    <t>Custodial</t>
  </si>
  <si>
    <t>Grounds Maintenance</t>
  </si>
  <si>
    <t>Pest Control</t>
  </si>
  <si>
    <t>AC</t>
  </si>
  <si>
    <t>AD</t>
  </si>
  <si>
    <t>VMGR-152 Subtotal</t>
  </si>
  <si>
    <t>36CRG Subtotal</t>
  </si>
  <si>
    <t>- Standard</t>
  </si>
  <si>
    <t>MO = Month,  EA = Each</t>
  </si>
  <si>
    <t>Pest Management Reporting per Spec Item 3.3 for Station-funded facilities/spaces</t>
  </si>
  <si>
    <t>Pest Management Reporting per Spec Item 3.3 for Family Housing-funded facilities/spaces</t>
  </si>
  <si>
    <t>BP13</t>
  </si>
  <si>
    <t>BP21</t>
  </si>
  <si>
    <t>ELIN/Sub ELIN</t>
  </si>
  <si>
    <t>1503010 Custodial</t>
  </si>
  <si>
    <t>1503050 Grounds Maintenance and Landscaping</t>
  </si>
  <si>
    <t>The Contractor shall provide all labor, materials and equipment to cut grass in designated areas, up to 100 square meters.  Grass (inclusive of weeds and other invasive vegetation) shall be cut to a uniform height of 25 mm (1 inch).
All clippings and debris shall be removed and properly disposed of.
This work only applies to flat grounds where the grass does not exceed one foot (30 cm) in height.</t>
  </si>
  <si>
    <t>The Contractor shall provide all labor, materials and equipment to cut grass in designated areas, up to 100 square meters.  Grass (inclusive of weeds and other invasive vegetation) shall be cut to a uniform height of 25 mm (1 inch).
All clippings and debris shall be removed and properly disposed of.
This work only applies to flat grounds where the grass does not exceed three feet (91 cm) in height.</t>
  </si>
  <si>
    <t>The Contractor shall provide all labor, materials and equipment to cut grass in designated areas, up to 100 square meters.  Grass (inclusive of weeds and other invasive vegetation) shall be cut to a uniform height of 25 mm (1 inch).
All clippings and debris shall be removed and properly disposed of.
This work only applies to slope grounds where the grass does not exceed three feet (91 cm) in height.</t>
  </si>
  <si>
    <t>The Contractor shall provide all labor, materials and equipment to edge where grass meets concrete surface and ensure the edging is uniform in appearance in designated areas up to 100 linear meters.  All clippings and debris shall be removed and properly disposed of.</t>
  </si>
  <si>
    <t>The Contractor shall provide all labor, materials and equipment to provide lawn services in designated areas, up to 100 square meters.  Lawn services, including aeration, de-thatching, fertilization and overseeding shall be performed per Spec Item 3.1.1.3.</t>
  </si>
  <si>
    <t>The Contractor shall provide all labor, materials and equipment to cut all brush, weeds, bamboos and small trees (10 centimeters and below in diameter at ground level) to within 25 mm of ground level in designated area up to 100 square meters.  All clippings and debris shall be removed and properly disposed of.  This work only applies to flat grounds.</t>
  </si>
  <si>
    <t xml:space="preserve">The Contractor shall provide all labor, materials and equipment to cut all brush, weeds, bamboos and small trees (10 centimeters and below in diameter at ground level) to within 25 mm of ground level in designated area up to 100 square meters.  All clippings and debris shall be removed and properly disposed of.  This work only applies to slope grounds. </t>
  </si>
  <si>
    <t>The Contractor shall provide all labor, materials and equipment to remove all unwanted vegetation from designated grounds area up to 100 square meters.  All clippings and debris shall be removed and properly disposed of.</t>
  </si>
  <si>
    <t>The Contractor shall provide all labor, materials and equipment to prune shrubs and hedges and ensure they present a neat and uniform appearance.  All clippings and debris shall be removed and properly disposed of.</t>
  </si>
  <si>
    <t>Grass Cutting (flat ground, less than one foot (30 cm) in height) - up to 100 SM</t>
  </si>
  <si>
    <t>Grass Cutting (flat ground, less than three feet (91 cm) in height) - up to 100 SM</t>
  </si>
  <si>
    <t>Grass Cutting (slope ground, less than three feet (91 cm) in height) - up to 100 SM</t>
  </si>
  <si>
    <t>Grass Cutting (flat ground, less than five feet (152 cm) in height) - up to 100 SM</t>
  </si>
  <si>
    <t>Grass Cutting (slope ground, less than five feet (152 cm) in height) - up to 100 SM</t>
  </si>
  <si>
    <t>The Contractor shall provide all labor, materials and equipment to cut grass in designated areas, up to 100 square meters.  Grass (inclusive of weeds and other invasive vegetation) shall be cut to a uniform height of 25 mm (1 inch).
All clippings and debris shall be removed and properly disposed of.
This work only applies to flat grounds where the grass does not exceed five feet (152 cm) in height.</t>
  </si>
  <si>
    <t>The Contractor shall provide all labor, materials and equipment to cut grass in designated areas, up to 100 square meters.  Grass (inclusive of weeds and other invasive vegetation) shall be cut to a uniform height of 25 mm (1 inch).
All clippings and debris shall be removed and properly disposed of.
This work only applies to slope grounds where the grass does not exceed five feet (152 cm) in height.</t>
  </si>
  <si>
    <t>Grass Cutting (flat ground, less than one foot (30 cm) in height) - up to 10 SM</t>
  </si>
  <si>
    <t>Grass Cutting (flat ground, less than three feet (91 cm) in height) - up to 10 SM</t>
  </si>
  <si>
    <t>Grass Cutting (slope ground, less than three feet (91 cm) in height) - up to 10 SM</t>
  </si>
  <si>
    <t>Grass Cutting (flat ground, less than five feet (152 cm) in height) - up to 10 SM</t>
  </si>
  <si>
    <t>Grass Cutting (slope ground, less than five feet (152 cm) in height) - up to 10 SM</t>
  </si>
  <si>
    <t>Edging - up to 10 LM</t>
  </si>
  <si>
    <t>Lawn Services - up to 10 SM</t>
  </si>
  <si>
    <t>Irrigation - up to 10 SM</t>
  </si>
  <si>
    <t>Underbrushing (flat ground) - up to 10 SM</t>
  </si>
  <si>
    <t>Underbrushing (slope ground) - up to 10 SM</t>
  </si>
  <si>
    <t>Vegetation Control - up to 10 SM</t>
  </si>
  <si>
    <t>The Contractor shall provide all labor, materials and equipment to cut grass in designated areas, up to 10 square meters.  Grass (inclusive of weeds and other invasive vegetation) shall be cut to a uniform height of 25 mm (1 inch).
All clippings and debris shall be removed and properly disposed of.
This work only applies to flat grounds where the grass does not exceed one foot (30 cm) in height.</t>
  </si>
  <si>
    <t>The Contractor shall provide all labor, materials and equipment to cut grass in designated areas, up to 10 square meters.  Grass (inclusive of weeds and other invasive vegetation) shall be cut to a uniform height of 25 mm (1 inch).
All clippings and debris shall be removed and properly disposed of.
This work only applies to flat grounds where the grass does not exceed three feet (91 cm) in height.</t>
  </si>
  <si>
    <t>The Contractor shall provide all labor, materials and equipment to cut grass in designated areas, up to 10 square meters.  Grass (inclusive of weeds and other invasive vegetation) shall be cut to a uniform height of 25 mm (1 inch).
All clippings and debris shall be removed and properly disposed of.
This work only applies to slope grounds where the grass does not exceed three feet (91 cm) in height.</t>
  </si>
  <si>
    <t>The Contractor shall provide all labor, materials and equipment to cut grass in designated areas, up to 10 square meters.  Grass (inclusive of weeds and other invasive vegetation) shall be cut to a uniform height of 25 mm (1 inch).
All clippings and debris shall be removed and properly disposed of.
This work only applies to flat grounds where the grass does not exceed five feet (152 cm) in height.</t>
  </si>
  <si>
    <t>The Contractor shall provide all labor, materials and equipment to cut grass in designated areas, up to 10 square meters.  Grass (inclusive of weeds and other invasive vegetation) shall be cut to a uniform height of 25 mm (1 inch).
All clippings and debris shall be removed and properly disposed of.
This work only applies to slope grounds where the grass does not exceed five feet (152 cm) in height.</t>
  </si>
  <si>
    <t>The Contractor shall provide all labor, materials and equipment to edge where grass meets concrete surface and ensure the edging is uniform in appearance in designated areas up to 10 linear meters.  All clippings and debris shall be removed and properly disposed of.</t>
  </si>
  <si>
    <t>The Contractor shall provide all labor, materials and equipment to provide lawn services in designated areas, up to 10 square meters.  Lawn services, including aeration, de-thatching, fertilization and overseeding shall be performed per Spec Item 3.1.1.3.</t>
  </si>
  <si>
    <t>The Contractor shall provide all labor, materials and equipment to irrigate vegetation in designated areas, up to 10 square meters.  Services shall be performed per Spec Item 3.1.1.4.</t>
  </si>
  <si>
    <t xml:space="preserve">The Contractor shall provide all labor, materials and equipment to cut all brush, weeds, bamboos and small trees (10 centimeters and below in diameter at ground level) to within 25 mm of ground level in designated area up to 10 square meters.  All clippings and debris shall be removed and properly disposed of.  This work only applies to slope grounds. </t>
  </si>
  <si>
    <t>The Contractor shall provide all labor, materials and equipment to cut all brush, weeds, bamboos and small trees (10 centimeters and below in diameter at ground level) to within 25 mm of ground level in designated area up to 10 square meters.  All clippings and debris shall be removed and properly disposed of.  This work only applies to flat grounds.</t>
  </si>
  <si>
    <t>The Contractor shall provide all labor, materials and equipment to remove all unwanted vegetation from designated grounds area up to 10 square meters.  All clippings and debris shall be removed and properly disposed of.</t>
  </si>
  <si>
    <t>Debris Removal - up to 10 SM</t>
  </si>
  <si>
    <t>Debris Removal - up to 100 SM</t>
  </si>
  <si>
    <t>The Contractor shall provide all labor, materials and equipment to remove existing tree supporting, four-legged type stakes (Torii-gata, Yonkyaku-shichu) and replace with new stakes.  Removed tree supporting and all debris shall be removed and properly disposed of.</t>
  </si>
  <si>
    <t xml:space="preserve">Replace Tree Supporting - Pyramid Type (Three-legged bamboo or log poles), (Yatsugake-gata, Sanbon-shichu)
</t>
  </si>
  <si>
    <t xml:space="preserve">Replace Tree Supporting - Horizontal Pole Type, (Nunogake-gata)
</t>
  </si>
  <si>
    <t>The Contractor shall provide all labor, materials and equipment to remove existing horizontal pole type tree supporting (Nunogake-gata) and replace with new supporting.  Removed tree supporting and all debris shall be removed and properly disposed of.</t>
  </si>
  <si>
    <t xml:space="preserve">The Contractor shall remove and properly dispose of all debris including seasonal debris, e.g., fruit, seed pods, dry brush, and fallen leaves and ensure the designated area present a neat appearance and free of debris up to 10 SM.  </t>
  </si>
  <si>
    <t xml:space="preserve">The Contractor shall remove and properly dispose of all debris including seasonal debris, e.g., fruit, seed pods, dry brush, and fallen leaves and ensure the designated area present a neat appearance and free of debris up to 100 SM.  </t>
  </si>
  <si>
    <t>Remove Tree Supporting (Stakes, Ties, Guy Supports and Turnbuckles)</t>
  </si>
  <si>
    <t>The Contractor shall provide all labor, materials and equipment to remove existing tree supporting (stakes, ties, guy supports, and turnbuckles).  Removed tree supporting and all debris shall be removed and properly disposed of.</t>
  </si>
  <si>
    <t>Inspect and Adjust Tree Supporting (Stakes, Ties, Guy Supports and Turnbuckles)</t>
  </si>
  <si>
    <t xml:space="preserve">The Contractor shall provide all labor, materials and equipment to inspect existing tree supporting (stakes, ties, guy supports and turnbuckles) to avoid girdling and promote natural development; notify COR, PAR, and ordering customer regarding removal recommendations if they are no longer needed.  </t>
  </si>
  <si>
    <t xml:space="preserve">Replace Tree Supporting - Pole Type (Single Pole), (Soebashira-gata)
</t>
  </si>
  <si>
    <t>The Contractor shall provide all labor, materials and equipment to remove existing single pole type tree supporting (Soebashira-gata) and replace with new poles.  Removed tree supporting and all debris shall be removed and properly disposed of.</t>
  </si>
  <si>
    <t xml:space="preserve">Replace Tree Supporting - Two-legged Stake Type, (Nikyaku-Torii-shichu)
</t>
  </si>
  <si>
    <t>The Contractor shall provide all labor, materials and equipment to remove existing tree supporting, two-legged type stakes (Nikyaku-Torii-shichu) (both with and without pole) and replace with new stakes.  Removed tree supporting and all debris shall be removed and properly disposed of.</t>
  </si>
  <si>
    <t xml:space="preserve">Replace Tree Supporting - Three-legged Stake Type, (Sankyaku-Torii-shichu)
</t>
  </si>
  <si>
    <t>The Contractor shall provide all labor, materials and equipment to remove existing tree supporting, three-legged type stakes (Sankyaku-Torii-shichu) and replace with new stakes.  Removed tree supporting and all debris shall be removed and properly disposed of.</t>
  </si>
  <si>
    <t xml:space="preserve">Replace Tree Supporting - Four-legged Stake, Cross Type, (Jyuji-Torii-shichu)
</t>
  </si>
  <si>
    <t xml:space="preserve">Replace Tree Supporting - Four-legged Stake Type, (Torii-gata, Yonkyaku-shichu)
</t>
  </si>
  <si>
    <t>Unit Priced Labor (UPL) Work -  MUST BE NEGOTIATED BY KO</t>
  </si>
  <si>
    <t>EXHIBIT F - CLIN 0011</t>
  </si>
  <si>
    <t>EXHIBIT F - CLIN 0012</t>
  </si>
  <si>
    <t xml:space="preserve">Line Item 0012    Non-Recurring Work - 5th Option Period </t>
  </si>
  <si>
    <t xml:space="preserve">Line Item 0011   Recurring Work Price - 5th Option Period </t>
  </si>
  <si>
    <t xml:space="preserve">Line Item 0013   Recurring Work Price - 6th Option Period </t>
  </si>
  <si>
    <t>EXHIBIT G - CLIN 0013</t>
  </si>
  <si>
    <t xml:space="preserve">Line Item 0014    Non-Recurring Work - 6th Option Period </t>
  </si>
  <si>
    <t>EXHIBIT G - CLIN 0014</t>
  </si>
  <si>
    <t xml:space="preserve">Line Item 0015   Recurring Work Price - 7th Option Period </t>
  </si>
  <si>
    <t>EXHIBIT H - CLIN 0015</t>
  </si>
  <si>
    <t xml:space="preserve">Line Item 0016    Non-Recurring Work - 7th Option Period </t>
  </si>
  <si>
    <t>EXHIBIT H - CLIN 0016</t>
  </si>
  <si>
    <t>Shrub and Hedge Trimming (less than 75 centimeters in height)</t>
  </si>
  <si>
    <t>Shrub and Hedge Trimming (75 - 150 centimeters in height)</t>
  </si>
  <si>
    <t>Shrub and Hedge Trimming (more than 150 centimeters in height)</t>
  </si>
  <si>
    <t xml:space="preserve">Evergreen Tree Trimming 
(up to three (3) meters in height) </t>
  </si>
  <si>
    <t xml:space="preserve">Evergreen Tree Trimming 
(more than three (3) meters, up to five (5) meters in height)
</t>
  </si>
  <si>
    <t xml:space="preserve">Evergreen Tree Trimming 
(more than five (5) meters, up to seven (7) meters in height)
</t>
  </si>
  <si>
    <t xml:space="preserve">Deciduous Tree Trimming
(up to three (3) meters in height) </t>
  </si>
  <si>
    <t xml:space="preserve">Deciduous Tree Trimming
(more than three (3) meters, up to five (5) meters in height) </t>
  </si>
  <si>
    <t xml:space="preserve">Deciduous Tree Trimming (more than five (5) meters, up to seven (7) meters in height)
</t>
  </si>
  <si>
    <t>CHAPEL</t>
  </si>
  <si>
    <t>CHAPEL Subtotal</t>
  </si>
  <si>
    <t>High Area Cleaning (up to four meters)</t>
  </si>
  <si>
    <t>Sod Replacement including Initial Watering</t>
  </si>
  <si>
    <t>Pest Control Service Orders for Station-funded facilities/spaces.</t>
  </si>
  <si>
    <t>CONTRACT # (will be added after contract award)</t>
  </si>
  <si>
    <t>Pest Control Service Orders for Family Housing-funded facilities/spaces.</t>
  </si>
  <si>
    <t>EXHIBIT J - CLIN 0017</t>
  </si>
  <si>
    <t>Line Item 0017   Recurring Work Price - Extension of Services</t>
  </si>
  <si>
    <t>EXHIBIT J - CLIN 0018</t>
  </si>
  <si>
    <t>High Area Cleaning  (up to seven meters)</t>
  </si>
  <si>
    <t>Interior Window Cleaning
(No Fall Protection required)</t>
  </si>
  <si>
    <t>Emptying Waste Containers</t>
  </si>
  <si>
    <t>Emptying Recycling Containers</t>
  </si>
  <si>
    <t>The Contractor shall clean windows and adjacent areas including window sashes, sills, woodwork, and other surroundings of glass to ensure surfaces are free of dirt and provide a clear, streak-, smudge- and mark-free appearance.
If screens are present, the Contractor shall remove and clean the screen such that it is free of debris and dust before reinstalling over cleaned windows.  Work will not be considered complete until screens are reinstalled. 
*This line item is for cleaning interior windows that will not require fall protection for cleaning.</t>
  </si>
  <si>
    <t>The Contractor shall clean windows and adjacent areas including window sashes, sills, woodwork, and other surroundings of glass to ensure surfaces are free of dirt and provide a clear, streak-, smudge- and mark-free appearance.  
If screens are present, the Contractor shall remove and clean the screen such that it is free of debris and dust before reinstalling over cleaned windows.  Work will not be considered complete until screens are reinstalled. 
*This line item is for cleaning exterior windows that will not require fall protection for cleaning.</t>
  </si>
  <si>
    <t>The Contractor shall clean both sides of blinds and all associated accessories (e.g., head rails, cords, tapes, cornices).  Blinds may be removed for cleaning.  If removed, work will not be considered complete until they are reinstalled, dried for use, and function as initially intended.</t>
  </si>
  <si>
    <t xml:space="preserve">The Contractor shall clean entrance surfaces including, but not limited to, doors, associated transoms, and sidelights.
Surfaces shall be free of all dirt and provide a clear, streak-, smudge- and mark-free appearance regardless of height.
All doors, including hardware, shall be disinfected. </t>
  </si>
  <si>
    <t>The Contractor shall clean glass surfaces (such as interior doors, partitions, and walls) to ensure the surfaces are free of all dirt and provide a clear, streak-, smudge- and mark-free appearance regardless of height.</t>
  </si>
  <si>
    <t>The Contractor shall clean a drinking fountain to ensure all of its surfaces are free of graffiti, stains, smudges, and scale.  Surfaces shall be properly disinfected.</t>
  </si>
  <si>
    <t>The Contractor shall clean all interior and exterior surfaces of a light fixture. If the lamp or bulb is removed for cleaning, it shall be properly reinstalled upon completion of the cleaning.  The Contractor shall conduct an operational check prior to and after cleaning the light fixture.</t>
  </si>
  <si>
    <t>The Contractor shall clean both sides of doors and all associated fixtures (e.g., doorknobs and handles, door stops, door closures), door lights, and frames.  Doorknobs and handles shall be disinfected.</t>
  </si>
  <si>
    <t>The Contractor shall sweep or dust mop the floor to ensure it is free of debris and dust.</t>
  </si>
  <si>
    <t>The Contractor shall vacuum carpets and/or rugs to ensure they are free of debris and dust.</t>
  </si>
  <si>
    <t>Light Fixture Cleaning
(No Fall Protection required)</t>
  </si>
  <si>
    <t>Door Cleaning</t>
  </si>
  <si>
    <t>The Contractor shall clean a walk-off mat and the surface below the mat to ensure they are free of debris, dust, and visible soil.  After cleaning, the mat shall be returned to its original location.</t>
  </si>
  <si>
    <t>The Contractor shall spray clean and buff the floor to ensure it is clean and presents a sightly appearance.  There shall be no buildup or residue on baseboards, mop boards, cove base, and kick plates.  Floor products used shall result in a non-slip finish.</t>
  </si>
  <si>
    <t>The Contractor shall wet mop the floor to ensure it is clean.  Scuff marks, spots, dried stains, and any other foreign substances not embedded in the floor shall be removed.</t>
  </si>
  <si>
    <t>The Contractor shall strip, coat, and buff the floor to ensure it is clean and sightly.  There shall be no buildup or residue on baseboards, mop boards, cove base, and kick plates.  The Contractor shall apply sufficient coats of product to protect floors from traffic and use.  Floor products used shall result in a non-slip finish.</t>
  </si>
  <si>
    <t>The Contractor shall deep clean carpets and/or rugs to ensure they are clean and sightly.  Acceptable methods for deep cleaning include shampooing, chemical extraction, steam cleaning, and other similar deep cleaning processes.  Deep cleaned carpets and/or rugs shall be dry and passable for the cleaning to be complete.</t>
  </si>
  <si>
    <t>The Contractor shall scrub clean the floor to ensure it is clean and sightly.  The floor shall be free of stains and odors.</t>
  </si>
  <si>
    <t>Restroom Services (up to 5 fixtures)</t>
  </si>
  <si>
    <t>The Contractor shall clean all components and exterior surfaces of furnishings and fixtures, including but not limited to floors, walls, ceilings, doors (both sides), interior windows, partitions, light fixtures, toilets, urinals, sinks, counter tops, soap and paper towel dispensers, hand dryers, mirrors, trash containers, air conditioners (A/C) and diffusers, shower curtains, and lockers.
The Contractor shall disinfect the floors, doors (both sides), walls, partitions, fixtures (e.g., toilets, urinals, sinks including faucets), dispensers, hand dryers, mirrors, the exterior of lockers, countertops, and shower areas.
Restroom supplies (e.g., toilet paper, toilet seat covers, urinal deodorant cakes or pads, liquid hand soap, and paper towels) shall be filled to capacity and available.
The Contractor shall empty all waste containers and replace waterproof liners.  All waste that is dropped during the waste removal process shall be picked up.  All collected waste shall be moved to the designated waste container or waste deposit area.</t>
  </si>
  <si>
    <t>Restroom Services (6 - 10 fixtures)</t>
  </si>
  <si>
    <t>Restroom Services (11 - 15 fixtures)</t>
  </si>
  <si>
    <t>Emptying Perimeter Waste Containers</t>
  </si>
  <si>
    <t>The Contractor shall empty a perimeter waste container and replace waterproof liners.  All waste that is dropped during the waste removal process and waste around the container shall be picked up and properly disposed of.  All waste shall be moved to a designated waste container or waste deposit area.</t>
  </si>
  <si>
    <t>Exterior Wall Cleaning</t>
  </si>
  <si>
    <t xml:space="preserve">The Contractor shall clean the designated exterior floor surfaces.  The Contractor shall use any and all appropriate method(s) necessary to remove all dirt, debris, spilled drinks, stains, and other unsightly materials.  </t>
  </si>
  <si>
    <t>Cleaning Walk-off Mats (up to 2 square meters)</t>
  </si>
  <si>
    <t>The Contractor shall clean interior wall surfaces to a maximum height of 3 meters above floor level.  Surfaces shall include, but are not limited to, baseboards, footing, and handrails.
Additionally, spider webs on the ceiling areas shall be removed regardless of height.
All debris and dust that are dropped during cleaning services shall be picked up and properly disposed of.
*The unit price per SM is based on the wall surface area to be cleaned.</t>
  </si>
  <si>
    <t>The Contractor shall empty a waste container and ensure it is clean and sanitary.  Waterproof liners shall be replaced if soiled or unserviceable. All waste that is dropped during the waste removal process shall be picked up and properly disposed of.  All spills that occur during the waste removal process shall be properly treated and cleaned.  All collected waste shall be moved to a designated waste container or waste deposit area.</t>
  </si>
  <si>
    <t>The Contractor shall empty a recycling container and ensure it is clean and sanitary.  Waterproof liners shall be replaced if soiled or unserviceable.  All recyclable material that is dropped during the removal process shall be picked up.  All spills that occur during the removal process shall be properly treated and cleaned. All collected recyclable material shall be moved to the designated building collection site.</t>
  </si>
  <si>
    <t>Period of Performance (POP):  One (1) year.  Specific dates will be established at time of contract award.</t>
  </si>
  <si>
    <t>LS</t>
  </si>
  <si>
    <t>AE</t>
  </si>
  <si>
    <t>AMC Subtotal</t>
  </si>
  <si>
    <t>DeCA COMMISSARY STORE Subtotal</t>
  </si>
  <si>
    <t>The Contractor shall dust and wipe clean all furniture and fixtures (e.g., partitions, radiators, hand rails, grilles, ledges, sills, walls, moldings, baseboards, doors, and light fixtures) to a maximum height of 2.5 meters above floor level.  The Contractor shall ensure the surfaces are clean.
*The square meterage will be based on the floor area of the room.  e.g., If this service is ordered for one (1) SM, the work will include cleaning all surfaces within the 1 SM floor area up to a height of 2.5 meters.</t>
  </si>
  <si>
    <t>The Contractor shall clean sinks, countertops, trash containers, exterior surfaces of kitchen appliances (e.g., refrigerators, cooking equipment, coffee makers), and dining areas, including tables and chairs.  If present, soap and paper towel dispensers shall be refilled.
The Contractor shall collect all waste from the lunch/break room and move it to a designated waste container or waste deposit area.  All waste that is dropped during the waste removal process shall be picked up and properly disposed of.
*The square meterage will be based on the floor area of the room. The unit price shall cover the cost of cleaning all the items listed above (sinks, tables, etc.) that are located within the area.</t>
  </si>
  <si>
    <t>The Contractor shall dust and wipe clean all surfaces above 2.5 meters from floor level up to 4 meters (e.g., overhead piping and conduits, light fixtures, ceiling fans, vents, ducts, furniture tops, and ceiling areas).  
The Contractor shall clean the exterior and interior surfaces of the light fixture. 
The Contractor shall ensure that overhead fixtures are protected from damage.
High area cleaning includes removal of all debris created, including debris falling into low areas.
*The square meterage will be based on the floor area of the room.  e.g., If this service is ordered for one (1) SM, the work will include cleaning all surfaces within the 1 SM floor area from a height of 2.5 meters up to 4 meters.</t>
  </si>
  <si>
    <t>The Contractor shall dust and wipe clean all surfaces above 2.5 meters from floor level up to 7 meters (e.g., overhead piping and conduits, light fixtures, ceiling fans, vents, ducts, furniture tops, and ceiling areas).  
The Contractor shall clean the exterior and interior surfaces of the light fixture. 
The Contractor shall ensure that overhead fixtures are protected from damage.
High area cleaning includes removal of all debris created, including debris falling into low areas.
*The square meterage will be based on the floor area of the room.  e.g., If this service is ordered for one (1) SM, the work will include cleaning all surfaces within the 1 SM floor area from a height of 2.5 meters up to 7 meters.</t>
  </si>
  <si>
    <t>The Contractor shall remove all debris (e.g., trash, fallen leaves) from the designated area to ensure a sightly appearance. The Contractor shall deposit all debris in the designated waste container or waste deposit area.</t>
  </si>
  <si>
    <t xml:space="preserve">The Contractor shall clean exterior wall surfaces to a maximum height of 3 meters above ground level.  The exterior-facing surfaces of doors, including hardware, and windows within this range shall be cleaned as part of the cleaning. </t>
  </si>
  <si>
    <t>ATTACHMENT J-0200000-13</t>
  </si>
  <si>
    <t>Line Item 0018    Non-Recurring Work - Extension of Services</t>
  </si>
  <si>
    <t>ELINs A001 through A021</t>
  </si>
  <si>
    <t>ELINs A700 through A902</t>
  </si>
  <si>
    <t>STATION (ST)</t>
  </si>
  <si>
    <t>FAMILY HOUSING (FH)</t>
  </si>
  <si>
    <r>
      <t xml:space="preserve">AIR MOBILITY COMMAND (AMC)  </t>
    </r>
    <r>
      <rPr>
        <b/>
        <i/>
        <sz val="9"/>
        <rFont val="Times New Roman"/>
        <family val="1"/>
      </rPr>
      <t>(STATION REIMBURSABLE)</t>
    </r>
  </si>
  <si>
    <t>DEPARTMENT OF DEFENSE EDUCATION ACTIVITY (DoDEA)</t>
  </si>
  <si>
    <t>DEFENSE COMMISSARY AGENCY (DeCA) COMMISSARY STORE</t>
  </si>
  <si>
    <t>DeCA CENTRAL DISTRIBUTION CENTER (CDC)</t>
  </si>
  <si>
    <t>U.S. ARMY CORPS OF ENGINEERS (USACE)</t>
  </si>
  <si>
    <t>AMERICAN FORCES NETWORK (AFN)</t>
  </si>
  <si>
    <t>DEFENSE LOGISTICS AGENCY (DLA) DISPOSITION</t>
  </si>
  <si>
    <t>NAVAL CRIMINAL INVESTIGATIVE SERVICE (NCIS)</t>
  </si>
  <si>
    <t>PETROLEUM, OIL AND LUBRICANTS (POL)</t>
  </si>
  <si>
    <t>MARINE AERIAL REFUELER TRANSPORT SQUADRON 152 (VMGR-152)</t>
  </si>
  <si>
    <r>
      <t xml:space="preserve">36TH CONTINGENCY RESPONSE GROUP (36 CRG)  </t>
    </r>
    <r>
      <rPr>
        <b/>
        <i/>
        <sz val="9"/>
        <rFont val="Times New Roman"/>
        <family val="1"/>
      </rPr>
      <t>(STATION REIMBURSABLE)</t>
    </r>
  </si>
  <si>
    <t>The Contractor shall clean all components and exterior surfaces of furnishings and fixtures in a group shower/locker room less than 100 SM in size, including but not limited to floors, walls, ceilings, doors (both sides), interior windows, partitions, light fixtures, toilets, urinals, sinks, counter tops, soap and paper towel dispensers, hand dryers, mirrors, trash containers, air conditioners (A/C) and diffusers, shower curtains, and lockers.
The Contractor shall disinfect the floors, doors (both sides), walls, partitions, fixtures (e.g., toilets, urinals, sinks including faucets), dispensers, hand dryers, mirrors, the exterior of lockers, countertops, and shower areas.
The Contractor shall ensure all supplies (e.g., toilet paper, toilet seat protectors/covers, soap, and paper towels) in the group shower/locker room are filled to capacity and available.
The Contractor shall empty all waste containers in the area and replace waterproof liners.  All waste that is dropped during the waste removal process shall be picked up.  All collected waste shall be moved to the designated waste container or waste deposit area.
The Contractor shall ensure only male employees provide services for male group shower/locker rooms and female employees for female group shower/locker rooms.</t>
  </si>
  <si>
    <t>The Contractor shall clean all components and exterior surfaces of furnishings and fixtures in a group shower/locker room between 100 SM and 200 SM in size, including but not limited to floors, walls, ceilings, doors (both sides), interior windows, partitions, light fixtures, toilets, urinals, sinks, counter tops, soap and paper towel dispensers, hand dryers, mirrors, trash containers, air conditioners (A/C) and diffusers, shower curtains, and lockers.
The Contractor shall disinfect the floors, doors (both sides), walls, partitions, fixtures (e.g., toilets, urinals, sinks including faucets), dispensers, hand dryers, mirrors, the exterior of lockers, countertops, and shower areas.
The Contractor shall ensure all supplies (e.g., toilet paper, toilet seat protectors/covers, soap, and paper towels) in the group shower/locker room are filled to capacity and available.
The Contractor shall empty all waste containers in the area and replace waterproof liners.  All waste that is dropped during the waste removal process shall be picked up.  All collected waste shall be moved to the designated waste container or waste deposit area.
The Contractor shall ensure only male employees provide services for male group shower/locker rooms and female employees for female group shower/locker rooms.</t>
  </si>
  <si>
    <t>Group Shower/Locker Room Cleaning (over 200 up to 300 square meters)</t>
  </si>
  <si>
    <t>The Contractor shall clean all components and exterior surfaces of furnishings and fixtures in a group shower/locker room over 200 SM up to 300 SM in size, including but not limited to floors, walls, ceilings, doors (both sides), interior windows, partitions, light fixtures, toilets, urinals, sinks, counter tops, soap and paper towel dispensers, hand dryers, mirrors, trash containers, air conditioners (A/C) and diffusers, shower curtains, and lockers.
The Contractor shall disinfect the floors, doors (both sides), walls, partitions, fixtures (e.g., toilets, urinals, sinks including faucets), dispensers, hand dryers, mirrors, the exterior of lockers, countertops, and shower areas.
The Contractor shall ensure all supplies (e.g., toilet paper, toilet seat protectors/covers, soap, and paper towels) in the group shower/locker room are filled to capacity and available.
The Contractor shall empty all waste containers in the area and replace waterproof liners.  All waste that is dropped during the waste removal process shall be picked up.  All collected waste shall be moved to the designated waste container or waste deposit area.
The Contractor shall ensure only male employees provide services for male group shower/locker rooms and female employees for female group shower/locker rooms.</t>
  </si>
  <si>
    <t>Emergency Cleaning for Occupied Unit - up to 15 SM</t>
  </si>
  <si>
    <t>BOQ/BEQ Change of Occupancy Standard Cleaning - up to 250 SF</t>
  </si>
  <si>
    <t>BOQ/BEQ Change of Occupancy Standard Cleaning - over 250 SF up to 450 SF</t>
  </si>
  <si>
    <t>BOQ/BEQ Change of Occupancy Deep Cleaning - up to 250 SF</t>
  </si>
  <si>
    <t>BOQ/BEQ Change of Occupancy Deep Cleaning - over 250 SF up to 450 SF</t>
  </si>
  <si>
    <t>- Iwakuni City</t>
  </si>
  <si>
    <t>Services for designated Station-funded facilities/spaces in the Custodial Inventory and Floor Plans provided in J-1503010-08 performed at the service frequencies agreed-upon by Iwakuni City listed in J-1503010-06.</t>
  </si>
  <si>
    <t>Services for Station-funded facilities/spaces indicated as Governed Service Areas in the Custodial Inventory and Floor Plans provided in J-1503010-08 performed at the frequencies specified for Mandated Service Classes for CYP Facilities in J-1503010-07.</t>
  </si>
  <si>
    <t>Services for Family Housing-funded facilities/spaces listed in the Frequencies for Scheduled Work provided in J-1503020-06 performed at the frequencies specified therein.</t>
  </si>
  <si>
    <t>Services for Station-funded facilities/spaces listed in the Frequencies for Scheduled Work provided in J-1503020-06 performed at the frequencies specified therein.</t>
  </si>
  <si>
    <r>
      <t xml:space="preserve">Services for DoDEA-funded facilities/spaces, </t>
    </r>
    <r>
      <rPr>
        <u/>
        <sz val="10"/>
        <rFont val="Times New Roman"/>
        <family val="1"/>
      </rPr>
      <t>Bldgs. 9550, 9551, 9553 and 9555,</t>
    </r>
    <r>
      <rPr>
        <sz val="10"/>
        <rFont val="Times New Roman"/>
        <family val="1"/>
      </rPr>
      <t xml:space="preserve"> listed in the Custodial Inventory and Floor Plans provided in J-1503010-08 performed at the frequencies specified therein.</t>
    </r>
  </si>
  <si>
    <r>
      <t xml:space="preserve">Services for DoDEA-funded facilities/spaces, </t>
    </r>
    <r>
      <rPr>
        <u/>
        <sz val="10"/>
        <rFont val="Times New Roman"/>
        <family val="1"/>
      </rPr>
      <t>Bldg. 9556,</t>
    </r>
    <r>
      <rPr>
        <sz val="10"/>
        <rFont val="Times New Roman"/>
        <family val="1"/>
      </rPr>
      <t xml:space="preserve"> listed in the Custodial Inventory and Floor Plans for  provided in J-1503010-08 performed at the frequencies specified therein.</t>
    </r>
  </si>
  <si>
    <r>
      <t xml:space="preserve">Services for Navy-funded facilities/spaces indicated as </t>
    </r>
    <r>
      <rPr>
        <u/>
        <sz val="10"/>
        <rFont val="Times New Roman"/>
        <family val="1"/>
      </rPr>
      <t>Prestige</t>
    </r>
    <r>
      <rPr>
        <sz val="10"/>
        <rFont val="Times New Roman"/>
        <family val="1"/>
      </rPr>
      <t xml:space="preserve"> in the Custodial Inventory and Floor Plans provided in J-1503010-08 performed at the Prestige frequencies specified per the CNIC Service Level Standards listed in J-1503010-05.</t>
    </r>
  </si>
  <si>
    <r>
      <t xml:space="preserve">Services for Navy-funded facilities/spaces indicated as </t>
    </r>
    <r>
      <rPr>
        <u/>
        <sz val="10"/>
        <rFont val="Times New Roman"/>
        <family val="1"/>
      </rPr>
      <t>Standard</t>
    </r>
    <r>
      <rPr>
        <sz val="10"/>
        <rFont val="Times New Roman"/>
        <family val="1"/>
      </rPr>
      <t xml:space="preserve"> in the Custodial Inventory and Floor Plans provided in J-1503010-08 performed at the Standard frequencies specified per the CNIC Service Level Standards listed in J-1503010-05.</t>
    </r>
  </si>
  <si>
    <t>The Contractor shall provide the following Change of Occupancy Standard Cleaning services for a BOQ or BEQ unit up to 250 SF (approx. 23 SM) in size:
 •  Floors:  Sweep, vacuum, or mop all floors.  Clean baseboards.  Vacuum under beds and refrigerators.
 •  Walls and Corners:  Wipe down walls and corners to remove dust, dirt, and minor stains.
 •  Windows:  Clean interior window glass, Wipe windowsills and frames.
 •  Furniture:  Clean desks, chairs, shelves, and other furniture.  Remove dust and debris from surfaces.
 •  Lighting Fixtures and Switches:  Wipe down light fixtures. Clean and sanitize light switches and electrical outlet covers.
 •  Appliances:  Clean the interior and exterior surfaces of refrigerator, microwave, and stovetop. Wipe appliance doors and handles.
 •  Kitchen Area:  Clean kitchen counters.  Wipe down the exterior surfaces of cabinets and drawers, including knobs and handles.  Clean sinks and faucets.
 •  Bathroom:  Clean and sanitize all bathroom fixtures and surfaces, including but not limited to:
   -  Countertops and vanity surfaces (including around sinks and fixtures)
   -  Sinks, faucets, and mirrors (removal of soap scum, water spots, and buildup)
   -  Interior and exterior surfaces of cabinets and drawers
   -  Shelving units
   -  Toilet (interior bowl, exterior surfaces, lid, seat, rim, and base)
   -  Towel racks, hooks, and toilet paper holders
   -  Shower walls, floors, doors/curtains, and fixtures
   -  Tile and grout on walls and floors
   -  Door surfaces, frames, and handles
   -  Light fixtures and switch plates
   -  Exterior surfaces of vent covers and exhaust fans
   -  Floors (swept and mopped, including corners)
   -  Baseboards and trim
   -  Trash receptacles (emptied, cleaned, and sanitized)
 •  HVAC:  Wipe down A/C unit surfaces.  Remove dust from accessible filters.
 •  Doors:  Wipe door surfaces, frames, and handles
Note:  The unit is expected to be vacant of all personal belongings and trash prior to the commencement of work.  However, the Contractor shall be responsible for removing and properly disposing of any items remaining in the unit.</t>
  </si>
  <si>
    <t>The Contractor shall provide the following Change of Occupancy Standard Cleaning services for a BOQ or BEQ unit over 250 SF (approx. 23 SM) up to 450 SF (approx. 42 SM) in size:
 • Floors:  Sweep, vacuum, or mop all floors.  Clean baseboards.  Vacuum under beds and refrigerators.
 • Walls and Corners:  Wipe down walls and corners to remove dust, dirt, and minor stains.
 • Windows:  Clean interior window glass, Wipe windowsills and frames.
 • Furniture:  Clean desks, chairs, shelves, and other furniture.  Remove dust and debris from surfaces.
 • Lighting Fixtures and Switches:  Wipe down light fixtures. Clean and sanitize light switches and electrical outlet covers.
 • Appliances:  Clean the interior and exterior surfaces of refrigerator, microwave, and stovetop. Wipe appliance doors and handles.
 • Kitchen Area:  Clean kitchen counters.  Wipe down the exterior surfaces of cabinets and drawers, including knobs and handles.  Clean sinks and faucets.
 • Bathroom:  Clean and sanitize all bathroom fixtures and surfaces, including but not limited to:
   -  Countertops and vanity surfaces (including around sinks and fixtures)
   -  Sinks, faucets, and mirrors (removal of soap scum, water spots, and buildup)
   -  Interior and exterior surfaces of cabinets and drawers
   -  Shelving units
   -  Toilet (interior bowl, exterior surfaces, lid, seat, rim, and base)
   -  Towel racks, hooks, and toilet paper holders
   -  Shower walls, floors, doors/curtains, and fixtures
   -  Tile and grout on walls and floors
   -  Door surfaces, frames, and handles
   -  Light fixtures and switch plates
   -  Exterior surfaces of vent covers and exhaust fans
   -  Floors (swept and mopped, including corners)
   -  Baseboards and trim
   -  Trash receptacles (emptied, cleaned, and sanitized)
 • HVAC:  Wipe down A/C unit surfaces.  Remove dust from accessible filters.
 • Doors:  Wipe door surfaces, frames, and handles
Note:  The unit is expected to be vacant of all personal belongings and trash prior to the commencement of work.  However, the Contractor shall be responsible for removing and properly disposing of any items remaining in the unit.</t>
  </si>
  <si>
    <t>B700</t>
  </si>
  <si>
    <t>C700</t>
  </si>
  <si>
    <t>D700</t>
  </si>
  <si>
    <t>E700</t>
  </si>
  <si>
    <t>F700</t>
  </si>
  <si>
    <t>G700</t>
  </si>
  <si>
    <t>H700</t>
  </si>
  <si>
    <t>J700</t>
  </si>
  <si>
    <t>ELINs J700 through J902</t>
  </si>
  <si>
    <t>The Contractor shall provide the following Change of Occupancy Deep Cleaning services for a BOQ or BEQ unit up to 250 SF (approx. 23 SM) in size, in addition to all BOQ/BEQ Change of Occupancy Standard Cleaning tasks listed in J735: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J735.  This price will not be an additional charge to the Standard Cleaning ELIN.</t>
  </si>
  <si>
    <t>The Contractor shall provide the following Change of Occupancy Deep Cleaning services for a BOQ or BEQ unit over 250 SF (approx. 23 SM) up to 450 SF (approx. 42 SM) in size, in addition to all BOQ/BEQ Change of Occupancy Standard Cleaning tasks listed in J736: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J736.  This price will not be an additional charge to the Standard Cleaning ELIN.</t>
  </si>
  <si>
    <t>The Contractor shall provide the following Change of Occupancy Deep Cleaning services for a BOQ or BEQ unit up to 250 SF (approx. 23 SM) in size, in addition to all BOQ/BEQ Change of Occupancy Standard Cleaning tasks listed in H735: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H735.  This price will not be an additional charge to the Standard Cleaning ELIN.</t>
  </si>
  <si>
    <t>The Contractor shall provide the following Change of Occupancy Deep Cleaning services for a BOQ or BEQ unit over 250 SF (approx. 23 SM) up to 450 SF (approx. 42 SM) in size, in addition to all BOQ/BEQ Change of Occupancy Standard Cleaning tasks listed in H736: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H736.  This price will not be an additional charge to the Standard Cleaning ELIN.</t>
  </si>
  <si>
    <t>The Contractor shall provide the following Change of Occupancy Deep Cleaning services for a BOQ or BEQ unit up to 250 SF (approx. 23 SM) in size, in addition to all BOQ/BEQ Change of Occupancy Standard Cleaning tasks listed in G735: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G735.  This price will not be an additional charge to the Standard Cleaning ELIN.</t>
  </si>
  <si>
    <t>The Contractor shall provide the following Change of Occupancy Deep Cleaning services for a BOQ or BEQ unit over 250 SF (approx. 23 SM) up to 450 SF (approx. 42 SM) in size, in addition to all BOQ/BEQ Change of Occupancy Standard Cleaning tasks listed in G736: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G736.  This price will not be an additional charge to the Standard Cleaning ELIN.</t>
  </si>
  <si>
    <t>The Contractor shall provide the following Change of Occupancy Deep Cleaning services for a BOQ or BEQ unit up to 250 SF (approx. 23 SM) in size, in addition to all BOQ/BEQ Change of Occupancy Standard Cleaning tasks listed in F735: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F735.  This price will not be an additional charge to the Standard Cleaning ELIN.</t>
  </si>
  <si>
    <t>The Contractor shall provide the following Change of Occupancy Deep Cleaning services for a BOQ or BEQ unit over 250 SF (approx. 23 SM) up to 450 SF (approx. 42 SM) in size, in addition to all BOQ/BEQ Change of Occupancy Standard Cleaning tasks listed in F736: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F736.  This price will not be an additional charge to the Standard Cleaning ELIN.</t>
  </si>
  <si>
    <t>The Contractor shall provide the following Change of Occupancy Deep Cleaning services for a BOQ or BEQ unit up to 250 SF (approx. 23 SM) in size, in addition to all BOQ/BEQ Change of Occupancy Standard Cleaning tasks listed in E735: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E735.  This price will not be an additional charge to the Standard Cleaning ELIN.</t>
  </si>
  <si>
    <t>The Contractor shall provide the following Change of Occupancy Deep Cleaning services for a BOQ or BEQ unit over 250 SF (approx. 23 SM) up to 450 SF (approx. 42 SM) in size, in addition to all BOQ/BEQ Change of Occupancy Standard Cleaning tasks listed in E736: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E736.  This price will not be an additional charge to the Standard Cleaning ELIN.</t>
  </si>
  <si>
    <t>The Contractor shall provide the following Change of Occupancy Deep Cleaning services for a BOQ or BEQ unit up to 250 SF (approx. 23 SM) in size, in addition to all BOQ/BEQ Change of Occupancy Standard Cleaning tasks listed in D735: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D735.  This price will not be an additional charge to the Standard Cleaning ELIN.</t>
  </si>
  <si>
    <t>The Contractor shall provide the following Change of Occupancy Deep Cleaning services for a BOQ or BEQ unit over 250 SF (approx. 23 SM) up to 450 SF (approx. 42 SM) in size, in addition to all BOQ/BEQ Change of Occupancy Standard Cleaning tasks listed in D736: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D736.  This price will not be an additional charge to the Standard Cleaning ELIN.</t>
  </si>
  <si>
    <t>The Contractor shall provide the following Change of Occupancy Deep Cleaning services for a BOQ or BEQ unit up to 250 SF (approx. 23 SM) in size, in addition to all BOQ/BEQ Change of Occupancy Standard Cleaning tasks listed in C735: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C735.  This price will not be an additional charge to the Standard Cleaning ELIN.</t>
  </si>
  <si>
    <t>The Contractor shall provide the following Change of Occupancy Deep Cleaning services for a BOQ or BEQ unit over 250 SF (approx. 23 SM) up to 450 SF (approx. 42 SM) in size, in addition to all BOQ/BEQ Change of Occupancy Standard Cleaning tasks listed in C736: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C736.  This price will not be an additional charge to the Standard Cleaning ELIN.</t>
  </si>
  <si>
    <t>The Contractor shall provide the following Change of Occupancy Deep Cleaning services for a BOQ or BEQ unit up to 250 SF (approx. 23 SM) in size, in addition to all BOQ/BEQ Change of Occupancy Standard Cleaning tasks listed in B735: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B735.  This price will not be an additional charge to the Standard Cleaning ELIN.</t>
  </si>
  <si>
    <t>The Contractor shall provide the following Change of Occupancy Deep Cleaning services for a BOQ or BEQ unit over 250 SF (approx. 23 SM) up to 450 SF (approx. 42 SM) in size, in addition to all BOQ/BEQ Change of Occupancy Standard Cleaning tasks listed in B736: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B736.  This price will not be an additional charge to the Standard Cleaning ELIN.</t>
  </si>
  <si>
    <t>ELINs B700 through B902</t>
  </si>
  <si>
    <t>ELINs C700 through C902</t>
  </si>
  <si>
    <t>ELINs D700 through D902</t>
  </si>
  <si>
    <t>ELINs E700 through E902</t>
  </si>
  <si>
    <t>ELINs F700 through F902</t>
  </si>
  <si>
    <t>ELINs G700 through G902</t>
  </si>
  <si>
    <t>ELINs H700 through H902</t>
  </si>
  <si>
    <t>Period of Performance (POP):  Six (6) months.  Specific dates will be established at time of contract award.</t>
  </si>
  <si>
    <t>The Contractor shall provide all labor, materials and equipment to remove existing tree supporting, four-legged (cross) type stakes (Jyuji-Torii-shichu) and replace with new stakes.  Removed tree supporting and all debris shall be removed and properly disposed of.</t>
  </si>
  <si>
    <t>The Contractor shall provide all labor, materials and equipment to remove existing pyramid type (three-legged bamboo or log poles) tree supporting (Yatsugake-gata, Sanbon-shichu) and replace with new supporting.  Removed tree supporting and all debris shall be removed and properly disposed of.</t>
  </si>
  <si>
    <r>
      <t xml:space="preserve">The Contractor shall provide the following Change of Occupancy Standard Cleaning services for a BOQ or BEQ unit over 250 SF (approx. 23 SM) up to 450 SF (approx. 42 SM) in size:
 • Floors:  Sweep, vacuum, or mop all floors.  Clean baseboards.  Vacuum under beds and refrigerators.
 • Walls and Corners:  Wipe down walls and corners to remove dust, dirt, and minor stains.
 • Windows:  Clean interior window glass, Wipe windowsills and frames.
 • Furniture:  Clean desks, chairs, shelves, and other furniture.  Remove dust and debris from surfaces.
 • Lighting Fixtures and Switches:  Wipe down light fixtures. Clean and sanitize light switches and electrical outlet covers.
 • Appliances:  Clean the interior and exterior surfaces of refrigerator, microwave, and stovetop. Wipe appliance doors and handles.
 • Kitchen Area:  Clean kitchen counters.  Wipe down the exterior surfaces of cabinets and drawers, including knobs and handles.  Clean sinks and faucets.
 • Bathroom:  Clean and sanitize all bathroom fixtures and surfaces, including but not limited to:
   -  Countertops and vanity surfaces (including around sinks and fixtures)
   -  Sinks, faucets, and mirrors (removal of soap scum, water spots, and buildup)
   -  Interior and exterior surfaces of cabinets and drawers
   -  Shelving units
   -  Toilet (interior bowl, exterior surfaces, lid, seat, rim, and base)
   -  Towel racks, hooks, and toilet paper holders
   -  Shower walls, floors, doors/curtains, and fixtures
   -  Tile and grout on walls and floors
   -  Door surfaces, frames, and handles
   -  Light fixtures and switch plates
   -  Exterior surfaces of vent covers and exhaust fans
   -  Floors (swept and mopped, including corners)
   -  Baseboards and trim
   -  Trash receptacles (emptied, cleaned, and sanitized)
 • HVAC:  Wipe down A/C unit surfaces.  Remove dust from accessible filters.
 • Doors:  Wipe door surfaces, frames, and handles
</t>
    </r>
    <r>
      <rPr>
        <i/>
        <sz val="10"/>
        <rFont val="Times New Roman"/>
        <family val="1"/>
      </rPr>
      <t>Note:  The unit is expected to be vacant of all personal belongings and trash prior to the commencement of work.  However, the Contractor shall be responsible for removing and properly disposing of any items remaining in the unit.</t>
    </r>
  </si>
  <si>
    <r>
      <t xml:space="preserve">The Contractor shall provide the following Change of Occupancy Standard Cleaning services for a BOQ or BEQ unit up to 250 SF (approx. 23 SM) in size:
 •  Floors:  Sweep, vacuum, or mop all floors.  Clean baseboards.  Vacuum under beds and refrigerators.
 •  Walls and Corners:  Wipe down walls and corners to remove dust, dirt, and minor stains.
 •  Windows:  Clean interior window glass, Wipe windowsills and frames.
 •  Furniture:  Clean desks, chairs, shelves, and other furniture.  Remove dust and debris from surfaces.
 •  Lighting Fixtures and Switches:  Wipe down light fixtures. Clean and sanitize light switches and electrical outlet covers.
 •  Appliances:  Clean the interior and exterior surfaces of refrigerator, microwave, and stovetop. Wipe appliance doors and handles.
 •  Kitchen Area:  Clean kitchen counters.  Wipe down the exterior surfaces of cabinets and drawers, including knobs and handles.  Clean sinks and faucets.
 •  Bathroom:  Clean and sanitize all bathroom fixtures and surfaces, including but not limited to:
   -  Countertops and vanity surfaces (including around sinks and fixtures)
   -  Sinks, faucets, and mirrors (removal of soap scum, water spots, and buildup)
   -  Interior and exterior surfaces of cabinets and drawers
   -  Shelving units
   -  Toilet (interior bowl, exterior surfaces, lid, seat, rim, and base)
   -  Towel racks, hooks, and toilet paper holders
   -  Shower walls, floors, doors/curtains, and fixtures
   -  Tile and grout on walls and floors
   -  Door surfaces, frames, and handles
   -  Light fixtures and switch plates
   -  Exterior surfaces of vent covers and exhaust fans
   -  Floors (swept and mopped, including corners)
   -  Baseboards and trim
   -  Trash receptacles (emptied, cleaned, and sanitized)
 •  HVAC:  Wipe down A/C unit surfaces.  Remove dust from accessible filters.
 •  Doors:  Wipe door surfaces, frames, and handles
</t>
    </r>
    <r>
      <rPr>
        <i/>
        <sz val="10"/>
        <rFont val="Times New Roman"/>
        <family val="1"/>
      </rPr>
      <t>Note:  The unit is expected to be vacant of all personal belongings and trash prior to the commencement of work.  However, the Contractor shall be responsible for removing and properly disposing of any items remaining in the unit.</t>
    </r>
  </si>
  <si>
    <r>
      <t xml:space="preserve">The Contractor shall provide the following Change of Occupancy Deep Cleaning services for a BOQ or BEQ unit up to 250 SF (approx. 23 SM) in size, in addition to all BOQ/BEQ Change of Occupancy Standard Cleaning tasks listed in A735: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t>
    </r>
    <r>
      <rPr>
        <i/>
        <sz val="10"/>
        <rFont val="Times New Roman"/>
        <family val="1"/>
      </rPr>
      <t>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A735.  This price will not be an additional charge to the Standard Cleaning ELIN.</t>
    </r>
  </si>
  <si>
    <r>
      <t xml:space="preserve">The Contractor shall provide the following Change of Occupancy Deep Cleaning services for a BOQ or BEQ unit over 250 SF (approx. 23 SM) up to 450 SF (approx. 42 SM) in size, in addition to all BOQ/BEQ Change of Occupancy Standard Cleaning tasks listed in A736: 
 •  Floors:  Strip and wax hard surface floors.  Perform carpet deep cleaning where applicable.
 •  Walls and Corners:  Remove heavy dirt, marks, and stains.	Remove stickers, tape, and residue.
 •  Ceilings:  Remove dust and cobwebs.  Inspect and clean areas showing mildew or buildup.
 •  Windows and Blinds:  Clean window blinds.
 •  Furniture:  Deep clean furniture surfaces and remove buildup or stains.
 •  Kitchen:  Deep clean kitchen surfaces and remove grease buildup. 	Clean inside cabinets and drawers.
 •  Appliances:  Move all appliances as necessary to clean behind and beneath them.
 •  Bathroom:  Scrub shower walls, floors, and fixtures to remove soap scum and buildup.  Clean tile grout to remove buildup and mildew.  Clean the interior of exhaust fans.
Upon completion of cleaning services, the unit shall be:
  -  Free of trash, debris, dust, and stains
  -  Clean and sanitized
  -  Ready for Unaccompanied Housing inspection and new resident occupancy
</t>
    </r>
    <r>
      <rPr>
        <i/>
        <sz val="10"/>
        <rFont val="Times New Roman"/>
        <family val="1"/>
      </rPr>
      <t>Note 1:  The unit is expected to be vacant of all personal belongings and trash prior to the commencement of work.  However, the Contractor shall be responsible for removing and properly disposing of any items remaining in the unit.
Note 2:  The unit price for this ELIN shall include all the tasks including those listed in the A736.  This price will not be an additional charge to the Standard Cleaning ELIN.</t>
    </r>
  </si>
  <si>
    <r>
      <t xml:space="preserve">The Contractor shall clean the damaged area in an occupied unit caused by a home emergency.
Home emergencies include but are not limited to water leaks, and sink and toilet backflows.
The damaged area shall be restored to a clean, sightly, and habitable condition.
</t>
    </r>
    <r>
      <rPr>
        <i/>
        <sz val="10"/>
        <rFont val="Times New Roman"/>
        <family val="1"/>
      </rPr>
      <t>Note 1:  The unit price for this ELIN shall include the cleaning of an affected area up to 15 SM.  If cleaning of areas exceeding this size is required, the Government may order additional quantity or request a separate quotation.
Note 2:  This ELIN is strictly for cleaning and restoration of the affected area to a habitable condition and does not include repairs to the source of the emergency (e.g., plumbing or structural repairs) or any other repair work such as carpet replacement.</t>
    </r>
  </si>
  <si>
    <r>
      <t xml:space="preserve">The Contractor shall provide all labor, materials and equipment to provide sod replacement services in designated areas.  The services shall include the removals of all old sod and any other unwanted vegetation, soil preparation to a sufficient depth to ensure proper root establishment for the new sod, any necessary soil amendments (e.g., fertilizers, conditioners) to optimize soil conditions for the new sod, fresh sod installation, and watering the newly laid sod as needed to promote root establishment and prevent the sod from drying out.  The Contractor shall ensure a neat appearance by trimming any excess sod and removing all waste from the site.  All waste shall be properly disposed of.  
</t>
    </r>
    <r>
      <rPr>
        <i/>
        <sz val="10"/>
        <rFont val="Times New Roman"/>
        <family val="1"/>
      </rPr>
      <t>Note:  It is expected that this ELIN will mainly be ordered in conjunction with Change of Occupancy Maintenance (COM) services for Family Housing, which will be accomplished through a separate contract.  In such cases, the completion of this work will be expected to align with the completion of the COM services.  For reference, the COM services are typically required to be completed within 10 working days of the order.  The PoP of this work will be specified in each order as indicated in Spec Item 4.</t>
    </r>
  </si>
  <si>
    <t>Initial Post-Maintenance for Newly Installed Sod (Within One Month) - Summer Season (MAY - SEP)
POP:  One Week (Seven Calendar Days)</t>
  </si>
  <si>
    <t>Initial Post-Maintenance for Newly Installed Sod (Within One Month) - Other than Summer Season (OCT - APR)
POP:  One Week (Seven Calendar Days)</t>
  </si>
  <si>
    <t>Second Post-Maintenance for Sod (After One Month) - Summer Season (MAY - SEP) 
POP:  One Week (Seven Calendar Days)</t>
  </si>
  <si>
    <t>Second Post-Maintenance for Sod (After One Month) - Other than Summer Season (OCT - APR)
POP:  One Week (Seven Calendar Days)</t>
  </si>
  <si>
    <r>
      <t xml:space="preserve">The Contractor shall provide all labor, materials and equipment to provide a one-week (seven calendar days) period of initial post-maintenance services for sod installed in designated areas within one month.  The services shall include monitoring the newly laid sod for signs of root establishment and general health.  The Contractor shall water the sod as needed to ensure proper root growth and maintain soil moisture, adjusting the watering schedule based on weather conditions.  The Contractor shall also inspect the sod for any damage or uneven growth and address them as appropriate.  Any necessary adjustments, such as re-seeding or additional fertilization, shall be performed to ensure the sod is establishing properly.  The Contractor shall also remove any weeds or debris that may interfere with the sod's growth. All waste shall be properly disposed of. 
A report of the post-maintenance activities, sod condition, and any recommendations for future care shall be submitted to the KO, COR, and PAR on the day following the completion of the work.
</t>
    </r>
    <r>
      <rPr>
        <i/>
        <sz val="10"/>
        <rFont val="Times New Roman"/>
        <family val="1"/>
      </rPr>
      <t>Note:  This ELIN will be ordered during other than Summer Season (October – April).</t>
    </r>
  </si>
  <si>
    <r>
      <t xml:space="preserve">The Contractor shall provide all labor, materials and equipment to provide a one-week (seven calendar days) period of initial post-maintenance services for sod installed in designated areas within one month.  The services shall include monitoring the newly laid sod for signs of root establishment and general health.  The Contractor shall water the sod as needed to ensure proper root growth and maintain soil moisture, adjusting the watering schedule based on weather conditions.  The Contractor shall also inspect the sod for any damage or uneven growth and address them as appropriate.  Any necessary adjustments, such as re-seeding or additional fertilization, shall be performed to ensure the sod is establishing properly.  The Contractor shall also remove any weeds or debris that may interfere with the sod's growth. All waste shall be properly disposed of. 
A report of the post-maintenance activities, sod condition, and any recommendations for future care shall be submitted to the KO, COR, and PAR on the day following the completion of the work.
</t>
    </r>
    <r>
      <rPr>
        <i/>
        <sz val="10"/>
        <rFont val="Times New Roman"/>
        <family val="1"/>
      </rPr>
      <t>Note:  This ELIN will be ordered during Summer Season (May – September).</t>
    </r>
  </si>
  <si>
    <r>
      <t xml:space="preserve">The Contractor shall provide all labor, materials and equipment to provide a one-week (seven calendar days) period of second post-maintenance services for sod installed in designated areas more than one month prior.  The services shall include an inspection of the sod to ensure it has become well-established, with healthy growth and no signs of stress.  The Contractor shall ensure the sod is watered appropriately for ongoing establishment, with a focus on deep watering to promote root growth.  Any areas where the sod is thinning or showing signs of poor health shall be addressed through appropriate measures, such as reseeding or supplemental fertilization.  The Contractor shall also remove any remaining debris or unwanted vegetation from the areas that may interfere with the sod's growth. All waste shall be properly disposed of. 
A report of the post-maintenance activities, sod condition, and any recommendations for future care shall be submitted to the KO, COR, and PAR on the day following the completion of the work.
</t>
    </r>
    <r>
      <rPr>
        <i/>
        <sz val="10"/>
        <rFont val="Times New Roman"/>
        <family val="1"/>
      </rPr>
      <t>Note:  This ELIN will be ordered during Summer Season (May – September).</t>
    </r>
  </si>
  <si>
    <r>
      <t xml:space="preserve">The Contractor shall provide all labor, materials and equipment to provide a one-week (seven calendar days) period of second post-maintenance services for sod installed in designated areas more than one month prior.  The services shall include an inspection of the sod to ensure it has become well-established, with healthy growth and no signs of stress.  The Contractor shall ensure the sod is watered appropriately for ongoing establishment, with a focus on deep watering to promote root growth.  Any areas where the sod is thinning or showing signs of poor health shall be addressed through appropriate measures, such as reseeding or supplemental fertilization.  The Contractor shall also remove any remaining debris or unwanted vegetation from the areas that may interfere with the sod's growth. All waste shall be properly disposed of. 
A report of the post-maintenance activities, sod condition, and any recommendations for future care shall be submitted to the KO, COR, and PAR on the day following the completion of the work.
</t>
    </r>
    <r>
      <rPr>
        <i/>
        <sz val="10"/>
        <rFont val="Times New Roman"/>
        <family val="1"/>
      </rPr>
      <t>Note:  This ELIN will be ordered during other than Summer Season (October – April).</t>
    </r>
  </si>
  <si>
    <t>TOTAL RECURRING WORK - BASE PERIOD</t>
  </si>
  <si>
    <t>TOTAL RECURRING WORK - 1st OPTION PERIOD</t>
  </si>
  <si>
    <t>TOTAL NON-RECURRING WORK PRICE - 1st OPTION PERIOD</t>
  </si>
  <si>
    <t>ELINs B001 through B021</t>
  </si>
  <si>
    <t>TOTAL RECURRING WORK - 2nd OPTION PERIOD</t>
  </si>
  <si>
    <t>ELINs C001 through C021</t>
  </si>
  <si>
    <t>ELINs D001 through D021</t>
  </si>
  <si>
    <t>TOTAL RECURRING WORK - 3rd OPTION PERIOD</t>
  </si>
  <si>
    <t>ELINs E001 through E021</t>
  </si>
  <si>
    <t>TOTAL RECURRING WORK - 4th OPTION PERIOD</t>
  </si>
  <si>
    <t>ELINs F001 through F021</t>
  </si>
  <si>
    <t>TOTAL RECURRING WORK - 5th OPTION PERIOD</t>
  </si>
  <si>
    <t>ELINs G001 through G021</t>
  </si>
  <si>
    <t>TOTAL RECURRING WORK - 6th OPTION PERIOD</t>
  </si>
  <si>
    <t>ELINs H001 through H021</t>
  </si>
  <si>
    <t>TOTAL RECURRING WORK - 7th OPTION PERIOD</t>
  </si>
  <si>
    <t>ELINs J001 through J021</t>
  </si>
  <si>
    <t>TOTAL RECURRING WORK - EXTENSION OF SERVICES</t>
  </si>
  <si>
    <t>PROVIDE PRICES FOR RECURRING WORK - IN ACCORDANCE WITH SECTION C, SPEC ITEM 3</t>
  </si>
  <si>
    <t>PROVIDE PRICES FOR NON-RECURRING WORK - IN ACCORDANCE WITH SECTION C, SPEC ITEM 4</t>
  </si>
  <si>
    <t>TOTAL NON-RECURRING WORK PRICE - EXTENSION OF SERVICES</t>
  </si>
  <si>
    <t>TOTAL NON-RECURRING WORK PRICE - 7th OPTION PERIOD</t>
  </si>
  <si>
    <t>TOTAL NON-RECURRING WORK PRICE - 6th OPTION PERIOD</t>
  </si>
  <si>
    <t>TOTAL NON-RECURRING WORK PRICE - 5th OPTION PERIOD</t>
  </si>
  <si>
    <t>TOTAL NON-RECURRING WORK PRICE - 4th OPTION PERIOD</t>
  </si>
  <si>
    <t>TOTAL NON-RECURRING WORK PRICE - 3rd OPTION PERIOD</t>
  </si>
  <si>
    <t>TOTAL NON-RECURRING WORK PRICE - 2nd OPTION PERIOD</t>
  </si>
  <si>
    <t>EA = Each,  LM = Linear Meter, SM = Square Meter, UN = Unit, HR = Hour, LS = Lump Sum, POP = period of performance</t>
  </si>
  <si>
    <t>UN</t>
  </si>
  <si>
    <t>Fixed Burden Rate (FBR)</t>
  </si>
  <si>
    <t>Direct Material and Construction Equipment -  MUST BE NEGOTIATED BY KO</t>
  </si>
  <si>
    <t>MO = Month,  EA = Each,  LS = Lump Sum</t>
  </si>
  <si>
    <t>The Contractor shall provide all labor, materials and equipment to trim evergreen trees to ensure trees present a neat appearance and do not encroach on structures, pedestrian traffic or vehicular traffic per Spec Item 3.1.4 and subordinate Spec Item.  All clippings and debris shall be removed and properly disposed of.
Artificially-shaped (dangari-styled) trees are excluded.</t>
  </si>
  <si>
    <t>The Contractor shall provide all labor, materials and equipment to trim deciduous trees to ensure trees present a neat appearance and do not encroach on structures, pedestrian traffic or vehicular traffic per Spec Item 3.1.4 and subordinate Spec Item.  All clippings and debris shall be removed and properly disposed of.</t>
  </si>
  <si>
    <t>The Contractor shall perform all UPL work in accordance with the scope and delivery schedule negotiated per each task order.
Refer to Spec Item 2.14.2 Unit Priced Labor (UPL) Work (Negotiated) in Section C for the description of UPL Work and to 2.14.2.1.1 Labor Requirements.
Refer to J-0200000-01 Definitions and Acronyms for the description of Unit Priced Labor (UPL) Hour.
Task order completion times will be specified on each task order.</t>
  </si>
  <si>
    <r>
      <t xml:space="preserve">The Contractor shall provide all materials and construction equipment to perform UPL work per the scope and delivery schedule specified in the order. 
Refer to Spec Item 2.14.2 Unit Priced Labor (UPL) Work (Negotiated) in Section C for the description of UPL Work and to 2.14.2.1.2 Direct Material and Construction Equipment Requirements.
Refer to J-0200000-01 Definitions and Acronyms for the descriptions of Direct Material Costs, Construction Equipment, and Fixed Burden Rate (FBR).
Task order completion times will be specified on each task order.
</t>
    </r>
    <r>
      <rPr>
        <i/>
        <sz val="10"/>
        <rFont val="Times New Roman"/>
        <family val="1"/>
      </rPr>
      <t>Note:  The Contractor shall only provide their FBR at the time of solicitation.  Material and Construction Equipment costs will be required after contract award when a proposal for non-recurring work is requested.</t>
    </r>
  </si>
  <si>
    <r>
      <rPr>
        <b/>
        <sz val="10"/>
        <rFont val="Times New Roman"/>
        <family val="1"/>
      </rPr>
      <t>Atago Retention Pond I (Housing- funded)</t>
    </r>
    <r>
      <rPr>
        <sz val="10"/>
        <rFont val="Times New Roman"/>
        <family val="1"/>
      </rPr>
      <t xml:space="preserve"> Sediment Removal</t>
    </r>
  </si>
  <si>
    <r>
      <rPr>
        <b/>
        <sz val="10"/>
        <rFont val="Times New Roman"/>
        <family val="1"/>
      </rPr>
      <t>Atago Retention Pond II (Housing- funded)</t>
    </r>
    <r>
      <rPr>
        <sz val="10"/>
        <rFont val="Times New Roman"/>
        <family val="1"/>
      </rPr>
      <t xml:space="preserve"> Sediment Removal</t>
    </r>
  </si>
  <si>
    <r>
      <rPr>
        <b/>
        <sz val="10"/>
        <rFont val="Times New Roman"/>
        <family val="1"/>
      </rPr>
      <t>Atago Retention Pond IV (Housing- funded)</t>
    </r>
    <r>
      <rPr>
        <sz val="10"/>
        <rFont val="Times New Roman"/>
        <family val="1"/>
      </rPr>
      <t xml:space="preserve"> Sediment Removal</t>
    </r>
  </si>
  <si>
    <r>
      <rPr>
        <b/>
        <sz val="10"/>
        <rFont val="Times New Roman"/>
        <family val="1"/>
      </rPr>
      <t>Atago Retention Pond V (Station- funded)</t>
    </r>
    <r>
      <rPr>
        <sz val="10"/>
        <rFont val="Times New Roman"/>
        <family val="1"/>
      </rPr>
      <t xml:space="preserve"> Sediment Removal</t>
    </r>
  </si>
  <si>
    <r>
      <rPr>
        <b/>
        <sz val="10"/>
        <rFont val="Times New Roman"/>
        <family val="1"/>
      </rPr>
      <t>Atago Retention Pond VI (Station- funded)</t>
    </r>
    <r>
      <rPr>
        <sz val="10"/>
        <rFont val="Times New Roman"/>
        <family val="1"/>
      </rPr>
      <t xml:space="preserve"> Sediment Removal</t>
    </r>
  </si>
  <si>
    <r>
      <rPr>
        <u/>
        <sz val="10"/>
        <rFont val="Times New Roman"/>
        <family val="1"/>
      </rPr>
      <t>Spec Item 3.1 Improved Grounds</t>
    </r>
    <r>
      <rPr>
        <sz val="10"/>
        <rFont val="Times New Roman"/>
        <family val="1"/>
      </rPr>
      <t xml:space="preserve">:  Services for DoDEA-funded areas indicated as </t>
    </r>
    <r>
      <rPr>
        <b/>
        <sz val="10"/>
        <rFont val="Times New Roman"/>
        <family val="1"/>
      </rPr>
      <t>COLS 3</t>
    </r>
    <r>
      <rPr>
        <sz val="10"/>
        <rFont val="Times New Roman"/>
        <family val="1"/>
      </rPr>
      <t xml:space="preserve"> in the site maps for Improved Grounds Areas provided in J-1503050-06 performed as specified in the PWS per </t>
    </r>
    <r>
      <rPr>
        <b/>
        <sz val="10"/>
        <rFont val="Times New Roman"/>
        <family val="1"/>
      </rPr>
      <t>MCICOM COLS 3 Full Base Measures</t>
    </r>
    <r>
      <rPr>
        <sz val="10"/>
        <rFont val="Times New Roman"/>
        <family val="1"/>
      </rPr>
      <t xml:space="preserve"> listed in J-1503050-05.</t>
    </r>
  </si>
  <si>
    <r>
      <rPr>
        <u/>
        <sz val="10"/>
        <rFont val="Times New Roman"/>
        <family val="1"/>
      </rPr>
      <t>Spec Item 3.3 Storm Drainage Systems</t>
    </r>
    <r>
      <rPr>
        <sz val="10"/>
        <rFont val="Times New Roman"/>
        <family val="1"/>
      </rPr>
      <t>:  Services for Station-funded areas indicated as Station-funded in the site maps for Storm Drainage Maps provided in J-1503050-20 performed as specified in the PWS.</t>
    </r>
  </si>
  <si>
    <r>
      <rPr>
        <u/>
        <sz val="10"/>
        <rFont val="Times New Roman"/>
        <family val="1"/>
      </rPr>
      <t>Spec Item 3.1 Improved Grounds</t>
    </r>
    <r>
      <rPr>
        <sz val="10"/>
        <rFont val="Times New Roman"/>
        <family val="1"/>
      </rPr>
      <t xml:space="preserve">:  Services for Family Housing-funded areas indicated as </t>
    </r>
    <r>
      <rPr>
        <b/>
        <sz val="10"/>
        <rFont val="Times New Roman"/>
        <family val="1"/>
      </rPr>
      <t xml:space="preserve">Prestige </t>
    </r>
    <r>
      <rPr>
        <sz val="10"/>
        <rFont val="Times New Roman"/>
        <family val="1"/>
      </rPr>
      <t xml:space="preserve">in the site maps for Improved Grounds Areas provided in J-1503050-06, </t>
    </r>
    <r>
      <rPr>
        <u/>
        <sz val="10"/>
        <rFont val="Times New Roman"/>
        <family val="1"/>
      </rPr>
      <t>excluding</t>
    </r>
    <r>
      <rPr>
        <sz val="10"/>
        <rFont val="Times New Roman"/>
        <family val="1"/>
      </rPr>
      <t xml:space="preserve"> Vacant Family Housing (FH) Grounds services, performed as specified in the PWS per </t>
    </r>
    <r>
      <rPr>
        <b/>
        <sz val="10"/>
        <rFont val="Times New Roman"/>
        <family val="1"/>
      </rPr>
      <t xml:space="preserve">MCICOM COLS 2 (Prestige) </t>
    </r>
    <r>
      <rPr>
        <sz val="10"/>
        <rFont val="Times New Roman"/>
        <family val="1"/>
      </rPr>
      <t>listed in J-1503050-05.</t>
    </r>
  </si>
  <si>
    <r>
      <rPr>
        <u/>
        <sz val="10"/>
        <rFont val="Times New Roman"/>
        <family val="1"/>
      </rPr>
      <t>Spec Item 3.1 Vacant Family Housing (FH) Grounds</t>
    </r>
    <r>
      <rPr>
        <sz val="10"/>
        <rFont val="Times New Roman"/>
        <family val="1"/>
      </rPr>
      <t xml:space="preserve">:  Services for a maximum of </t>
    </r>
    <r>
      <rPr>
        <b/>
        <sz val="10"/>
        <rFont val="Times New Roman"/>
        <family val="1"/>
      </rPr>
      <t>400 vacant FH areas</t>
    </r>
    <r>
      <rPr>
        <sz val="10"/>
        <rFont val="Times New Roman"/>
        <family val="1"/>
      </rPr>
      <t xml:space="preserve"> designated by the FH Office per month performed as specified in the PWS per </t>
    </r>
    <r>
      <rPr>
        <b/>
        <sz val="10"/>
        <rFont val="Times New Roman"/>
        <family val="1"/>
      </rPr>
      <t xml:space="preserve">MCICOM COLS 3 Full Base Measures </t>
    </r>
    <r>
      <rPr>
        <sz val="10"/>
        <rFont val="Times New Roman"/>
        <family val="1"/>
      </rPr>
      <t>listed in J-1503050-05.</t>
    </r>
  </si>
  <si>
    <r>
      <rPr>
        <u/>
        <sz val="10"/>
        <rFont val="Times New Roman"/>
        <family val="1"/>
      </rPr>
      <t>Spec Item 3.3 Storm Drainage Systems</t>
    </r>
    <r>
      <rPr>
        <sz val="10"/>
        <rFont val="Times New Roman"/>
        <family val="1"/>
      </rPr>
      <t>:  Services for Family Housing-funded areas indicated as Family Housing-funded in the site maps for Storm Drainage Maps provided in J-1503050-20 performed as specified in the PWS.</t>
    </r>
  </si>
  <si>
    <t>Services for Station-funded facilities/spaces indicated as Prestige in the Custodial Inventory and Floor Plans provided in J-1503010-08 performed at the COLS 2 frequencies specified per the MCICOM COLS listed in J-1503010-03.</t>
  </si>
  <si>
    <t>Services for Station-funded facilities/spaces indicated as Standard in the Custodial Inventory and Floor Plans provided in J-1503010-08 performed at the COLS 3 Full Additional Measure Level 3 frequencies specified per the MCICOM COLS listed in J-1503010-03.</t>
  </si>
  <si>
    <t>Services for 36 CRG-funded facilities/spaces listed in the Custodial Inventory and Floor Plans provided in J-1503010-08 performed at the frequencies specified by the applicable service frequencies listed in J-1503010-05.</t>
  </si>
  <si>
    <t xml:space="preserve">Services for AMC-funded facilities/spaces listed in the Custodial Inventory and Floor Plans provided in J-1503010-08 performed at the frequencies specified by the applicable service frequencies listed in J-1503010-05.  </t>
  </si>
  <si>
    <t>Services for Family Housing-funded facilities/spaces listed in the Custodial Inventory and Floor Plans provided in J-1503010-08 performed at the frequencies specified by the applicable service frequencies listed in J-1503010-05.</t>
  </si>
  <si>
    <t>Services for DeCA Commissary Store-funded facilities/spaces listed in the Custodial Inventory and Floor Plans provided in J-1503010-08 performed at the frequencies specified by the applicable service frequencies listed in J-1503010-05.</t>
  </si>
  <si>
    <t>Services for DeCA CDC-funded facilities/spaces listed in the Custodial Inventory and Floor Plans provided in J-1503010-08 performed at the frequencies specified by the applicable service frequencies listed in J-1503010-05.</t>
  </si>
  <si>
    <t>Services for USACE-funded facilities/spaces listed in the Custodial Inventory and Floor Plans provided in J-1503010-08 performed at the frequencies specified by the applicable service frequencies listed in J-1503010-05.</t>
  </si>
  <si>
    <t>Services for AFN-funded facilities/spaces listed in the Custodial Inventory and Floor Plans provided in J-1503010-08 performed at the frequencies specified by the applicable service frequencies listed in J-1503010-05.</t>
  </si>
  <si>
    <t>Services for DLA Disposition-funded facilities/spaces listed in the Custodial Inventory and Floor Plans provided in J-1503010-08 performed at the frequencies specified by the applicable service frequencies listed in J-1503010-05.</t>
  </si>
  <si>
    <t>Services for DLA Distribition-funded facilities/spaces listed in the Custodial Inventory and Floor Plans provided in J-1503010-08 performed at the frequencies specified by the applicable service frequencies listed in J-1503010-05.</t>
  </si>
  <si>
    <t>Services for NCIS-funded facilities/spaces listed in the Custodial Inventory and Floor Plans provided in J-1503010-08 performed at the frequencies specified by the applicable service frequencies listed in J-1503010-05.</t>
  </si>
  <si>
    <t>Services for POL-funded facilities/spaces listed in the Custodial Inventory and Floor Plans provided in J-1503010-08 performed at the frequencies specified by the applicable service frequencies listed in J-1503010-05.</t>
  </si>
  <si>
    <t>Services for VMGR-152-funded facilities/spaces listed in the Custodial Inventory and Floor Plans provided in J-1503010-08 performed at the frequencies specified by the applicable service frequencies listed in J-1503010-05.</t>
  </si>
  <si>
    <t>Services for Chapel-funded facilities/spaces listed in the Custodial Inventory and Floor Plans provided in J-1503010-08 performed at the frequencies specified by the applicable service frequencies listed in J-1503010-05.</t>
  </si>
  <si>
    <r>
      <rPr>
        <u/>
        <sz val="10"/>
        <rFont val="Times New Roman"/>
        <family val="1"/>
      </rPr>
      <t>Spec Item 3.4 Atago Retention Ponds</t>
    </r>
    <r>
      <rPr>
        <sz val="10"/>
        <rFont val="Times New Roman"/>
        <family val="1"/>
      </rPr>
      <t>:  Services for Station-funded areas indicated as Station-funded in the site map and specific detailes of each pond for Atago Rtention Ponds provided in J-1503050-19 performed as specified in the PWS.</t>
    </r>
  </si>
  <si>
    <r>
      <rPr>
        <u/>
        <sz val="10"/>
        <rFont val="Times New Roman"/>
        <family val="1"/>
      </rPr>
      <t>Spec Item 3.4 Atago Retention Ponds</t>
    </r>
    <r>
      <rPr>
        <sz val="10"/>
        <rFont val="Times New Roman"/>
        <family val="1"/>
      </rPr>
      <t>:  Services for Family Housing-funded areas indicated as Housing-funded in the site map and specific detailes of each pond for Atago Rtention Ponds provided in J-1503050-19 performed as specified in the PWS.</t>
    </r>
  </si>
  <si>
    <r>
      <t xml:space="preserve">The Contractor shall remove accumulated sediment from </t>
    </r>
    <r>
      <rPr>
        <b/>
        <sz val="10"/>
        <rFont val="Times New Roman"/>
        <family val="1"/>
      </rPr>
      <t xml:space="preserve">Atago Retention Pond I </t>
    </r>
    <r>
      <rPr>
        <sz val="10"/>
        <rFont val="Times New Roman"/>
        <family val="1"/>
      </rPr>
      <t xml:space="preserve">to restore and maintain pond functionality and overall efficiency.  The location and original design specifications (such as depth, slopes, and structural details) of </t>
    </r>
    <r>
      <rPr>
        <b/>
        <sz val="10"/>
        <rFont val="Times New Roman"/>
        <family val="1"/>
      </rPr>
      <t>Atago Retention Pond I</t>
    </r>
    <r>
      <rPr>
        <sz val="10"/>
        <rFont val="Times New Roman"/>
        <family val="1"/>
      </rPr>
      <t xml:space="preserve"> are shown on the "Atago Retention Ponds" provided in J-1503050-19.  This work includes sampling and laboratory services to support proper characterization and ensure the proper disposal of sediment.  The Contractor shall remove sediment to the original design depth as indicated in the drawing provided in J-1503050-19.  The Contractor shall protect and ensure the structural integrity of the pond slope and liner (if applicable) during all removal operations.
</t>
    </r>
    <r>
      <rPr>
        <b/>
        <sz val="10"/>
        <rFont val="Times New Roman"/>
        <family val="1"/>
      </rPr>
      <t>Deliverables</t>
    </r>
    <r>
      <rPr>
        <sz val="10"/>
        <rFont val="Times New Roman"/>
        <family val="1"/>
      </rPr>
      <t xml:space="preserve">:
(1) </t>
    </r>
    <r>
      <rPr>
        <u/>
        <sz val="10"/>
        <rFont val="Times New Roman"/>
        <family val="1"/>
      </rPr>
      <t>Sampling Collection and Laboratory Analysis Reports</t>
    </r>
    <r>
      <rPr>
        <sz val="10"/>
        <rFont val="Times New Roman"/>
        <family val="1"/>
      </rPr>
      <t xml:space="preserve">: The Contractor shall take a minimum of two samples from the excavated sediment for </t>
    </r>
    <r>
      <rPr>
        <b/>
        <sz val="10"/>
        <rFont val="Times New Roman"/>
        <family val="1"/>
      </rPr>
      <t>Atago Retention Pond I</t>
    </r>
    <r>
      <rPr>
        <sz val="10"/>
        <rFont val="Times New Roman"/>
        <family val="1"/>
      </rPr>
      <t xml:space="preserve">.  The Contractor shall provide laboratory analysis of collected samples in accordance with Japan Environmental Governing Standards (JEGS) and local Japanese laws for JEGS Table 15.6:  Contaminated Soil Disposal Standards.  The report shall contain:  Date and time of sampling, Pond # and sampling points/locations, Sampler's name, Test items, Test methods, Copy of official and original laboratory reports, a summary of any items exceeding JEGS standards, and any additional information the Contractor finds necessary.  The report shall be submitted to the KO, COR, and PAR prior to the disposal of any sediment.
(2) </t>
    </r>
    <r>
      <rPr>
        <u/>
        <sz val="10"/>
        <rFont val="Times New Roman"/>
        <family val="1"/>
      </rPr>
      <t>Sediment Disposal Report</t>
    </r>
    <r>
      <rPr>
        <sz val="10"/>
        <rFont val="Times New Roman"/>
        <family val="1"/>
      </rPr>
      <t xml:space="preserve">:  The Contractor shall submit a Sediment Disposal Report which shall contain:  Pond number, Date of work, Quantity (weight and/or volume) of the sediment removed, Sediment disposal method, Copy of the manifest form (if applicable), and any additional information the Contractor finds necessary.  The report shall be submitted to the KO, COR, and PAR within five working days of service completion.
</t>
    </r>
    <r>
      <rPr>
        <b/>
        <sz val="10"/>
        <rFont val="Times New Roman"/>
        <family val="1"/>
      </rPr>
      <t>Remarks</t>
    </r>
    <r>
      <rPr>
        <sz val="10"/>
        <rFont val="Times New Roman"/>
        <family val="1"/>
      </rPr>
      <t xml:space="preserve">:
(1) </t>
    </r>
    <r>
      <rPr>
        <u/>
        <sz val="10"/>
        <rFont val="Times New Roman"/>
        <family val="1"/>
      </rPr>
      <t>JEGS</t>
    </r>
    <r>
      <rPr>
        <sz val="10"/>
        <rFont val="Times New Roman"/>
        <family val="1"/>
      </rPr>
      <t xml:space="preserve">:  The JEGS Table number referenced here is for the JEGS 2024 edition.  The Contractor shall refer to the corresponding section and table in the most current version of the JEGS.
(2) </t>
    </r>
    <r>
      <rPr>
        <u/>
        <sz val="10"/>
        <rFont val="Times New Roman"/>
        <family val="1"/>
      </rPr>
      <t>Required Reports</t>
    </r>
    <r>
      <rPr>
        <sz val="10"/>
        <rFont val="Times New Roman"/>
        <family val="1"/>
      </rPr>
      <t xml:space="preserve">:
    - If the KO, COR, or PAR provides review comments, the Contractor shall incorporate the Government’s feedback and resubmit the deliverable.  Continue this cycle until the Government notifies the Contractor of Government acceptance.
    - The Contractor shall provide any additional information if requested by the KO, COR, or PAR.
(3) </t>
    </r>
    <r>
      <rPr>
        <u/>
        <sz val="10"/>
        <rFont val="Times New Roman"/>
        <family val="1"/>
      </rPr>
      <t>Sediment Disposal Report</t>
    </r>
    <r>
      <rPr>
        <sz val="10"/>
        <rFont val="Times New Roman"/>
        <family val="1"/>
      </rPr>
      <t xml:space="preserve">:  Quantity (weight and/or volume) of sediment removed from the pond shall be measured by pond to allow for the review and tracking of sediment accumulation trends.
(4) </t>
    </r>
    <r>
      <rPr>
        <u/>
        <sz val="10"/>
        <rFont val="Times New Roman"/>
        <family val="1"/>
      </rPr>
      <t>Anticipated Sediment Accumulation</t>
    </r>
    <r>
      <rPr>
        <sz val="10"/>
        <rFont val="Times New Roman"/>
        <family val="1"/>
      </rPr>
      <t>:  Last dredging was performed in April 2026.  Unit Price shall account for anticipated sediment accumulation from Apri 2026 through the end of the Base Period.</t>
    </r>
  </si>
  <si>
    <r>
      <t xml:space="preserve">The Contractor shall remove accumulated sediment from </t>
    </r>
    <r>
      <rPr>
        <b/>
        <sz val="10"/>
        <rFont val="Times New Roman"/>
        <family val="1"/>
      </rPr>
      <t xml:space="preserve">Atago Retention Pond II </t>
    </r>
    <r>
      <rPr>
        <sz val="10"/>
        <rFont val="Times New Roman"/>
        <family val="1"/>
      </rPr>
      <t xml:space="preserve">to restore and maintain pond functionality and overall efficiency.  The location and original design specifications (such as depth, slopes, and structural details) of </t>
    </r>
    <r>
      <rPr>
        <b/>
        <sz val="10"/>
        <rFont val="Times New Roman"/>
        <family val="1"/>
      </rPr>
      <t>Atago Retention Pond II</t>
    </r>
    <r>
      <rPr>
        <sz val="10"/>
        <rFont val="Times New Roman"/>
        <family val="1"/>
      </rPr>
      <t xml:space="preserve"> are shown on the "Atago Retention Ponds" provided in J-1503050-19.  This work includes sampling and laboratory services to support proper characterization and ensure the proper disposal of sediment.  The Contractor shall remove sediment to the original design depth as indicated in the drawing provided in J-1503050-19.  The Contractor shall protect and ensure the structural integrity of the pond slope and liner (if applicable) during all removal operations.
</t>
    </r>
    <r>
      <rPr>
        <b/>
        <sz val="10"/>
        <rFont val="Times New Roman"/>
        <family val="1"/>
      </rPr>
      <t>Deliverables</t>
    </r>
    <r>
      <rPr>
        <sz val="10"/>
        <rFont val="Times New Roman"/>
        <family val="1"/>
      </rPr>
      <t xml:space="preserve">:
(1) </t>
    </r>
    <r>
      <rPr>
        <u/>
        <sz val="10"/>
        <rFont val="Times New Roman"/>
        <family val="1"/>
      </rPr>
      <t>Sampling Collection and Laboratory Analysis Reports</t>
    </r>
    <r>
      <rPr>
        <sz val="10"/>
        <rFont val="Times New Roman"/>
        <family val="1"/>
      </rPr>
      <t xml:space="preserve">: The Contractor shall take a minimum of two samples from the excavated sediment for </t>
    </r>
    <r>
      <rPr>
        <b/>
        <sz val="10"/>
        <rFont val="Times New Roman"/>
        <family val="1"/>
      </rPr>
      <t>Atago Retention Pond II</t>
    </r>
    <r>
      <rPr>
        <sz val="10"/>
        <rFont val="Times New Roman"/>
        <family val="1"/>
      </rPr>
      <t xml:space="preserve">.  The Contractor shall provide laboratory analysis of collected samples in accordance with Japan Environmental Governing Standards (JEGS) and local Japanese laws for JEGS Table 15.6:  Contaminated Soil Disposal Standards.  The report shall contain:  Date and time of sampling, Pond # and sampling points/locations, Sampler's name, Test items, Test methods, Copy of official and original laboratory reports, a summary of any items exceeding JEGS standards, and any additional information the Contractor finds necessary.  The report shall be submitted to the KO, COR, and PAR prior to the disposal of any sediment.
(2) </t>
    </r>
    <r>
      <rPr>
        <u/>
        <sz val="10"/>
        <rFont val="Times New Roman"/>
        <family val="1"/>
      </rPr>
      <t>Sediment Disposal Report</t>
    </r>
    <r>
      <rPr>
        <sz val="10"/>
        <rFont val="Times New Roman"/>
        <family val="1"/>
      </rPr>
      <t xml:space="preserve">:  The Contractor shall submit a Sediment Disposal Report which shall contain:  Pond number, Date of work, Quantity (weight and/or volume) of the sediment removed, Sediment disposal method, Copy of the manifest form (if applicable), and any additional information the Contractor finds necessary.  The report shall be submitted to the KO, COR, and PAR within five working days of service completion.
</t>
    </r>
    <r>
      <rPr>
        <b/>
        <sz val="10"/>
        <rFont val="Times New Roman"/>
        <family val="1"/>
      </rPr>
      <t>Remarks</t>
    </r>
    <r>
      <rPr>
        <sz val="10"/>
        <rFont val="Times New Roman"/>
        <family val="1"/>
      </rPr>
      <t xml:space="preserve">:
(1) </t>
    </r>
    <r>
      <rPr>
        <u/>
        <sz val="10"/>
        <rFont val="Times New Roman"/>
        <family val="1"/>
      </rPr>
      <t>JEGS</t>
    </r>
    <r>
      <rPr>
        <sz val="10"/>
        <rFont val="Times New Roman"/>
        <family val="1"/>
      </rPr>
      <t xml:space="preserve">:  The JEGS Table number referenced here is for the JEGS 2024 edition.  The Contractor shall refer to the corresponding section and table in the most current version of the JEGS.
(2) </t>
    </r>
    <r>
      <rPr>
        <u/>
        <sz val="10"/>
        <rFont val="Times New Roman"/>
        <family val="1"/>
      </rPr>
      <t>Required Reports</t>
    </r>
    <r>
      <rPr>
        <sz val="10"/>
        <rFont val="Times New Roman"/>
        <family val="1"/>
      </rPr>
      <t xml:space="preserve">:
    - If the KO, COR, or PAR provides review comments, the Contractor shall incorporate the Government’s feedback and resubmit the deliverable.  Continue this cycle until the Government notifies the Contractor of Government acceptance.
    - The Contractor shall provide any additional information if requested by the KO, COR, or PAR.
(3) </t>
    </r>
    <r>
      <rPr>
        <u/>
        <sz val="10"/>
        <rFont val="Times New Roman"/>
        <family val="1"/>
      </rPr>
      <t>Sediment Disposal Report</t>
    </r>
    <r>
      <rPr>
        <sz val="10"/>
        <rFont val="Times New Roman"/>
        <family val="1"/>
      </rPr>
      <t xml:space="preserve">:  Quantity (weight and/or volume) of sediment removed from the pond shall be measured by pond to allow for the review and tracking of sediment accumulation trends.
(4) </t>
    </r>
    <r>
      <rPr>
        <u/>
        <sz val="10"/>
        <rFont val="Times New Roman"/>
        <family val="1"/>
      </rPr>
      <t>Anticipated Sediment Accumulation</t>
    </r>
    <r>
      <rPr>
        <sz val="10"/>
        <rFont val="Times New Roman"/>
        <family val="1"/>
      </rPr>
      <t>:  Last dredging was performed in April 2026.  Unit Price shall account for anticipated sediment accumulation from Apri 2026 through the end of the Base Period.</t>
    </r>
  </si>
  <si>
    <r>
      <t xml:space="preserve">The Contractor shall remove accumulated sediment from </t>
    </r>
    <r>
      <rPr>
        <b/>
        <sz val="10"/>
        <rFont val="Times New Roman"/>
        <family val="1"/>
      </rPr>
      <t xml:space="preserve">Atago Retention Pond IV </t>
    </r>
    <r>
      <rPr>
        <sz val="10"/>
        <rFont val="Times New Roman"/>
        <family val="1"/>
      </rPr>
      <t xml:space="preserve">to restore and maintain pond functionality and overall efficiency.  The location and original design specifications (such as depth, slopes, and structural details) of </t>
    </r>
    <r>
      <rPr>
        <b/>
        <sz val="10"/>
        <rFont val="Times New Roman"/>
        <family val="1"/>
      </rPr>
      <t>Atago Retention Pond IV</t>
    </r>
    <r>
      <rPr>
        <sz val="10"/>
        <rFont val="Times New Roman"/>
        <family val="1"/>
      </rPr>
      <t xml:space="preserve"> are shown on the "Atago Retention Ponds" provided in J-1503050-19.  This work includes sampling and laboratory services to support proper characterization and ensure the proper disposal of sediment.  The Contractor shall remove sediment to the original design depth as indicated in the drawing provided in J-1503050-19.  The Contractor shall protect and ensure the structural integrity of the pond slope and liner (if applicable) during all removal operations.
</t>
    </r>
    <r>
      <rPr>
        <b/>
        <sz val="10"/>
        <rFont val="Times New Roman"/>
        <family val="1"/>
      </rPr>
      <t>Deliverables</t>
    </r>
    <r>
      <rPr>
        <sz val="10"/>
        <rFont val="Times New Roman"/>
        <family val="1"/>
      </rPr>
      <t xml:space="preserve">:
(1) </t>
    </r>
    <r>
      <rPr>
        <u/>
        <sz val="10"/>
        <rFont val="Times New Roman"/>
        <family val="1"/>
      </rPr>
      <t>Sampling Collection and Laboratory Analysis Reports</t>
    </r>
    <r>
      <rPr>
        <sz val="10"/>
        <rFont val="Times New Roman"/>
        <family val="1"/>
      </rPr>
      <t xml:space="preserve">: The Contractor shall take a minimum of two samples from the excavated sediment for </t>
    </r>
    <r>
      <rPr>
        <b/>
        <sz val="10"/>
        <rFont val="Times New Roman"/>
        <family val="1"/>
      </rPr>
      <t>Atago Retention Pond IV</t>
    </r>
    <r>
      <rPr>
        <sz val="10"/>
        <rFont val="Times New Roman"/>
        <family val="1"/>
      </rPr>
      <t xml:space="preserve">.  The Contractor shall provide laboratory analysis of collected samples in accordance with Japan Environmental Governing Standards (JEGS) and local Japanese laws for JEGS Table 15.6:  Contaminated Soil Disposal Standards.  The report shall contain:  Date and time of sampling, Pond # and sampling points/locations, Sampler's name, Test items, Test methods, Copy of official and original laboratory reports, a summary of any items exceeding JEGS standards, and any additional information the Contractor finds necessary.  The report shall be submitted to the KO, COR, and PAR prior to the disposal of any sediment.
(2) </t>
    </r>
    <r>
      <rPr>
        <u/>
        <sz val="10"/>
        <rFont val="Times New Roman"/>
        <family val="1"/>
      </rPr>
      <t>Sediment Disposal Report</t>
    </r>
    <r>
      <rPr>
        <sz val="10"/>
        <rFont val="Times New Roman"/>
        <family val="1"/>
      </rPr>
      <t xml:space="preserve">:  The Contractor shall submit a Sediment Disposal Report which shall contain:  Pond number, Date of work, Quantity (weight and/or volume) of the sediment removed, Sediment disposal method, Copy of the manifest form (if applicable), and any additional information the Contractor finds necessary.  The report shall be submitted to the KO, COR, and PAR within five working days of service completion.
</t>
    </r>
    <r>
      <rPr>
        <b/>
        <sz val="10"/>
        <rFont val="Times New Roman"/>
        <family val="1"/>
      </rPr>
      <t>Remarks</t>
    </r>
    <r>
      <rPr>
        <sz val="10"/>
        <rFont val="Times New Roman"/>
        <family val="1"/>
      </rPr>
      <t xml:space="preserve">:
(1) </t>
    </r>
    <r>
      <rPr>
        <u/>
        <sz val="10"/>
        <rFont val="Times New Roman"/>
        <family val="1"/>
      </rPr>
      <t>JEGS</t>
    </r>
    <r>
      <rPr>
        <sz val="10"/>
        <rFont val="Times New Roman"/>
        <family val="1"/>
      </rPr>
      <t xml:space="preserve">:  The JEGS Table number referenced here is for the JEGS 2024 edition.  The Contractor shall refer to the corresponding section and table in the most current version of the JEGS.
(2) </t>
    </r>
    <r>
      <rPr>
        <u/>
        <sz val="10"/>
        <rFont val="Times New Roman"/>
        <family val="1"/>
      </rPr>
      <t>Required Reports</t>
    </r>
    <r>
      <rPr>
        <sz val="10"/>
        <rFont val="Times New Roman"/>
        <family val="1"/>
      </rPr>
      <t xml:space="preserve">:
    - If the KO, COR, or PAR provides review comments, the Contractor shall incorporate the Government’s feedback and resubmit the deliverable.  Continue this cycle until the Government notifies the Contractor of Government acceptance.
    - The Contractor shall provide any additional information if requested by the KO, COR, or PAR.
(3) </t>
    </r>
    <r>
      <rPr>
        <u/>
        <sz val="10"/>
        <rFont val="Times New Roman"/>
        <family val="1"/>
      </rPr>
      <t>Sediment Disposal Report</t>
    </r>
    <r>
      <rPr>
        <sz val="10"/>
        <rFont val="Times New Roman"/>
        <family val="1"/>
      </rPr>
      <t xml:space="preserve">:  Quantity (weight and/or volume) of sediment removed from the pond shall be measured by pond to allow for the review and tracking of sediment accumulation trends.
(4) </t>
    </r>
    <r>
      <rPr>
        <u/>
        <sz val="10"/>
        <rFont val="Times New Roman"/>
        <family val="1"/>
      </rPr>
      <t>Anticipated Sediment Accumulation</t>
    </r>
    <r>
      <rPr>
        <sz val="10"/>
        <rFont val="Times New Roman"/>
        <family val="1"/>
      </rPr>
      <t>:  Last dredging was performed in April 2026.  Unit Price shall account for anticipated sediment accumulation from April 2026 through the end of the Base Period.</t>
    </r>
  </si>
  <si>
    <r>
      <t xml:space="preserve">The Contractor shall remove accumulated sediment from </t>
    </r>
    <r>
      <rPr>
        <b/>
        <sz val="10"/>
        <rFont val="Times New Roman"/>
        <family val="1"/>
      </rPr>
      <t xml:space="preserve">Atago Retention Pond V </t>
    </r>
    <r>
      <rPr>
        <sz val="10"/>
        <rFont val="Times New Roman"/>
        <family val="1"/>
      </rPr>
      <t xml:space="preserve">to restore and maintain pond functionality and overall efficiency.  The location and original design specifications (such as depth, slopes, and structural details) of </t>
    </r>
    <r>
      <rPr>
        <b/>
        <sz val="10"/>
        <rFont val="Times New Roman"/>
        <family val="1"/>
      </rPr>
      <t>Atago Retention Pond V</t>
    </r>
    <r>
      <rPr>
        <sz val="10"/>
        <rFont val="Times New Roman"/>
        <family val="1"/>
      </rPr>
      <t xml:space="preserve"> are shown on the "Atago Retention Ponds" provided in J-1503050-19.  This work includes sampling and laboratory services to support proper characterization and ensure the proper disposal of sediment.  The Contractor shall remove sediment to the original design depth as indicated in the drawing provided in J-1503050-19.  The Contractor shall protect and ensure the structural integrity of the pond slope and liner (if applicable) during all removal operations.
</t>
    </r>
    <r>
      <rPr>
        <b/>
        <sz val="10"/>
        <rFont val="Times New Roman"/>
        <family val="1"/>
      </rPr>
      <t>Deliverables</t>
    </r>
    <r>
      <rPr>
        <sz val="10"/>
        <rFont val="Times New Roman"/>
        <family val="1"/>
      </rPr>
      <t xml:space="preserve">:
(1) </t>
    </r>
    <r>
      <rPr>
        <u/>
        <sz val="10"/>
        <rFont val="Times New Roman"/>
        <family val="1"/>
      </rPr>
      <t>Sampling Collection and Laboratory Analysis Reports</t>
    </r>
    <r>
      <rPr>
        <sz val="10"/>
        <rFont val="Times New Roman"/>
        <family val="1"/>
      </rPr>
      <t xml:space="preserve">: The Contractor shall take a minimum of two samples from the excavated sediment for </t>
    </r>
    <r>
      <rPr>
        <b/>
        <sz val="10"/>
        <rFont val="Times New Roman"/>
        <family val="1"/>
      </rPr>
      <t>Atago Retention Pond V</t>
    </r>
    <r>
      <rPr>
        <sz val="10"/>
        <rFont val="Times New Roman"/>
        <family val="1"/>
      </rPr>
      <t xml:space="preserve">.  The Contractor shall provide laboratory analysis of collected samples in accordance with Japan Environmental Governing Standards (JEGS) and local Japanese laws for JEGS Table 15.6:  Contaminated Soil Disposal Standards.  The report shall contain:  Date and time of sampling, Pond # and sampling points/locations, Sampler's name, Test items, Test methods, Copy of official and original laboratory reports, a summary of any items exceeding JEGS standards, and any additional information the Contractor finds necessary.  The report shall be submitted to the KO, COR, and PAR prior to the disposal of any sediment.
(2) </t>
    </r>
    <r>
      <rPr>
        <u/>
        <sz val="10"/>
        <rFont val="Times New Roman"/>
        <family val="1"/>
      </rPr>
      <t>Sediment Disposal Report</t>
    </r>
    <r>
      <rPr>
        <sz val="10"/>
        <rFont val="Times New Roman"/>
        <family val="1"/>
      </rPr>
      <t xml:space="preserve">:  The Contractor shall submit a Sediment Disposal Report which shall contain:  Pond number, Date of work, Quantity (weight and/or volume) of the sediment removed, Sediment disposal method, Copy of the manifest form (if applicable), and any additional information the Contractor finds necessary.  The report shall be submitted to the KO, COR, and PAR within five working days of service completion.
</t>
    </r>
    <r>
      <rPr>
        <b/>
        <sz val="10"/>
        <rFont val="Times New Roman"/>
        <family val="1"/>
      </rPr>
      <t>Remarks</t>
    </r>
    <r>
      <rPr>
        <sz val="10"/>
        <rFont val="Times New Roman"/>
        <family val="1"/>
      </rPr>
      <t xml:space="preserve">:
(1) </t>
    </r>
    <r>
      <rPr>
        <u/>
        <sz val="10"/>
        <rFont val="Times New Roman"/>
        <family val="1"/>
      </rPr>
      <t>JEGS</t>
    </r>
    <r>
      <rPr>
        <sz val="10"/>
        <rFont val="Times New Roman"/>
        <family val="1"/>
      </rPr>
      <t xml:space="preserve">:  The JEGS Table number referenced here is for the JEGS 2024 edition.  The Contractor shall refer to the corresponding section and table in the most current version of the JEGS.
(2) </t>
    </r>
    <r>
      <rPr>
        <u/>
        <sz val="10"/>
        <rFont val="Times New Roman"/>
        <family val="1"/>
      </rPr>
      <t>Required Reports</t>
    </r>
    <r>
      <rPr>
        <sz val="10"/>
        <rFont val="Times New Roman"/>
        <family val="1"/>
      </rPr>
      <t xml:space="preserve">:
    - If the KO, COR, or PAR provides review comments, the Contractor shall incorporate the Government’s feedback and resubmit the deliverable.  Continue this cycle until the Government notifies the Contractor of Government acceptance.
    - The Contractor shall provide any additional information if requested by the KO, COR, or PAR.
(3) </t>
    </r>
    <r>
      <rPr>
        <u/>
        <sz val="10"/>
        <rFont val="Times New Roman"/>
        <family val="1"/>
      </rPr>
      <t>Sediment Disposal Report</t>
    </r>
    <r>
      <rPr>
        <sz val="10"/>
        <rFont val="Times New Roman"/>
        <family val="1"/>
      </rPr>
      <t xml:space="preserve">:  Quantity (weight and/or volume) of sediment removed from the pond shall be measured by pond to allow for the review and tracking of sediment accumulation trends.
(4) </t>
    </r>
    <r>
      <rPr>
        <u/>
        <sz val="10"/>
        <rFont val="Times New Roman"/>
        <family val="1"/>
      </rPr>
      <t>Anticipated Sediment Accumulation</t>
    </r>
    <r>
      <rPr>
        <sz val="10"/>
        <rFont val="Times New Roman"/>
        <family val="1"/>
      </rPr>
      <t>:  Last dredging was performed in May 2026.  Unit Price shall account for anticipated sediment accumulation from May 2026 through the end of the Base Period.</t>
    </r>
  </si>
  <si>
    <r>
      <t xml:space="preserve">The Contractor shall remove accumulated sediment from </t>
    </r>
    <r>
      <rPr>
        <b/>
        <sz val="10"/>
        <rFont val="Times New Roman"/>
        <family val="1"/>
      </rPr>
      <t xml:space="preserve">Atago Retention Pond VI </t>
    </r>
    <r>
      <rPr>
        <sz val="10"/>
        <rFont val="Times New Roman"/>
        <family val="1"/>
      </rPr>
      <t xml:space="preserve">to restore and maintain pond functionality and overall efficiency.  The location and original design specifications (such as depth, slopes, and structural details) of </t>
    </r>
    <r>
      <rPr>
        <b/>
        <sz val="10"/>
        <rFont val="Times New Roman"/>
        <family val="1"/>
      </rPr>
      <t>Atago Retention Pond VI</t>
    </r>
    <r>
      <rPr>
        <sz val="10"/>
        <rFont val="Times New Roman"/>
        <family val="1"/>
      </rPr>
      <t xml:space="preserve"> are shown on the "Atago Retention Ponds" provided in J-1503050-19.  This work includes sampling and laboratory services to support proper characterization and ensure the proper disposal of sediment.  The Contractor shall remove sediment to the original design depth as indicated in the drawing provided in J-1503050-19.  The Contractor shall protect and ensure the structural integrity of the pond slope and liner (if applicable) during all removal operations.
</t>
    </r>
    <r>
      <rPr>
        <b/>
        <sz val="10"/>
        <rFont val="Times New Roman"/>
        <family val="1"/>
      </rPr>
      <t>Deliverables</t>
    </r>
    <r>
      <rPr>
        <sz val="10"/>
        <rFont val="Times New Roman"/>
        <family val="1"/>
      </rPr>
      <t xml:space="preserve">:
(1) </t>
    </r>
    <r>
      <rPr>
        <u/>
        <sz val="10"/>
        <rFont val="Times New Roman"/>
        <family val="1"/>
      </rPr>
      <t>Sampling Collection and Laboratory Analysis Reports</t>
    </r>
    <r>
      <rPr>
        <sz val="10"/>
        <rFont val="Times New Roman"/>
        <family val="1"/>
      </rPr>
      <t xml:space="preserve">: The Contractor shall take a minimum of two samples from the excavated sediment for </t>
    </r>
    <r>
      <rPr>
        <b/>
        <sz val="10"/>
        <rFont val="Times New Roman"/>
        <family val="1"/>
      </rPr>
      <t>Atago Retention Pond VI</t>
    </r>
    <r>
      <rPr>
        <sz val="10"/>
        <rFont val="Times New Roman"/>
        <family val="1"/>
      </rPr>
      <t xml:space="preserve">.  The Contractor shall provide laboratory analysis of collected samples in accordance with Japan Environmental Governing Standards (JEGS) and local Japanese laws for JEGS Table 15.6:  Contaminated Soil Disposal Standards.  The report shall contain:  Date and time of sampling, Pond # and sampling points/locations, Sampler's name, Test items, Test methods, Copy of official and original laboratory reports, a summary of any items exceeding JEGS standards, and any additional information the Contractor finds necessary.  The report shall be submitted to the KO, COR, and PAR prior to the disposal of any sediment.
(2) </t>
    </r>
    <r>
      <rPr>
        <u/>
        <sz val="10"/>
        <rFont val="Times New Roman"/>
        <family val="1"/>
      </rPr>
      <t>Sediment Disposal Report</t>
    </r>
    <r>
      <rPr>
        <sz val="10"/>
        <rFont val="Times New Roman"/>
        <family val="1"/>
      </rPr>
      <t xml:space="preserve">:  The Contractor shall submit a Sediment Disposal Report which shall contain:  Pond number, Date of work, Quantity (weight and/or volume) of the sediment removed, Sediment disposal method, Copy of the manifest form (if applicable), and any additional information the Contractor finds necessary.  The report shall be submitted to the KO, COR, and PAR within five working days of service completion.
</t>
    </r>
    <r>
      <rPr>
        <b/>
        <sz val="10"/>
        <rFont val="Times New Roman"/>
        <family val="1"/>
      </rPr>
      <t>Remarks</t>
    </r>
    <r>
      <rPr>
        <sz val="10"/>
        <rFont val="Times New Roman"/>
        <family val="1"/>
      </rPr>
      <t xml:space="preserve">:
(1) </t>
    </r>
    <r>
      <rPr>
        <u/>
        <sz val="10"/>
        <rFont val="Times New Roman"/>
        <family val="1"/>
      </rPr>
      <t>JEGS</t>
    </r>
    <r>
      <rPr>
        <sz val="10"/>
        <rFont val="Times New Roman"/>
        <family val="1"/>
      </rPr>
      <t xml:space="preserve">:  The JEGS Table number referenced here is for the JEGS 2024 edition.  The Contractor shall refer to the corresponding section and table in the most current version of the JEGS.
(2) </t>
    </r>
    <r>
      <rPr>
        <u/>
        <sz val="10"/>
        <rFont val="Times New Roman"/>
        <family val="1"/>
      </rPr>
      <t>Required Reports</t>
    </r>
    <r>
      <rPr>
        <sz val="10"/>
        <rFont val="Times New Roman"/>
        <family val="1"/>
      </rPr>
      <t xml:space="preserve">:
    - If the KO, COR, or PAR provides review comments, the Contractor shall incorporate the Government’s feedback and resubmit the deliverable.  Continue this cycle until the Government notifies the Contractor of Government acceptance.
    - The Contractor shall provide any additional information if requested by the KO, COR, or PAR.
(3) </t>
    </r>
    <r>
      <rPr>
        <u/>
        <sz val="10"/>
        <rFont val="Times New Roman"/>
        <family val="1"/>
      </rPr>
      <t>Sediment Disposal Report</t>
    </r>
    <r>
      <rPr>
        <sz val="10"/>
        <rFont val="Times New Roman"/>
        <family val="1"/>
      </rPr>
      <t xml:space="preserve">:  Quantity (weight and/or volume) of sediment removed from the pond shall be measured by pond to allow for the review and tracking of sediment accumulation trends.
(4) </t>
    </r>
    <r>
      <rPr>
        <u/>
        <sz val="10"/>
        <rFont val="Times New Roman"/>
        <family val="1"/>
      </rPr>
      <t>Anticipated Sediment Accumulation</t>
    </r>
    <r>
      <rPr>
        <sz val="10"/>
        <rFont val="Times New Roman"/>
        <family val="1"/>
      </rPr>
      <t>:  Last dredging was performed in May 2026.  Unit Price shall account for anticipated sediment accumulation from May 2026 through the end of the Base Period.</t>
    </r>
  </si>
  <si>
    <r>
      <rPr>
        <u/>
        <sz val="10"/>
        <rFont val="Times New Roman"/>
        <family val="1"/>
      </rPr>
      <t>Spec Item 3.1 Improved Grounds</t>
    </r>
    <r>
      <rPr>
        <sz val="10"/>
        <rFont val="Times New Roman"/>
        <family val="1"/>
      </rPr>
      <t xml:space="preserve">:  Services for Station-funded areas indicated as </t>
    </r>
    <r>
      <rPr>
        <b/>
        <sz val="10"/>
        <rFont val="Times New Roman"/>
        <family val="1"/>
      </rPr>
      <t xml:space="preserve">Prestige </t>
    </r>
    <r>
      <rPr>
        <sz val="10"/>
        <rFont val="Times New Roman"/>
        <family val="1"/>
      </rPr>
      <t xml:space="preserve">in the site maps for Improved Grounds Areas provided in J-1503050-06 performed as specified in the PWS per </t>
    </r>
    <r>
      <rPr>
        <b/>
        <sz val="10"/>
        <rFont val="Times New Roman"/>
        <family val="1"/>
      </rPr>
      <t>MCICOM COLS 2 (Prestige)</t>
    </r>
    <r>
      <rPr>
        <sz val="10"/>
        <rFont val="Times New Roman"/>
        <family val="1"/>
      </rPr>
      <t xml:space="preserve"> listed in J-1503050-05.</t>
    </r>
  </si>
  <si>
    <r>
      <rPr>
        <u/>
        <sz val="10"/>
        <rFont val="Times New Roman"/>
        <family val="1"/>
      </rPr>
      <t>Spec Item 3.1 Improved Grounds</t>
    </r>
    <r>
      <rPr>
        <sz val="10"/>
        <rFont val="Times New Roman"/>
        <family val="1"/>
      </rPr>
      <t xml:space="preserve">:  Services for Family Housing-funded areas indicated as </t>
    </r>
    <r>
      <rPr>
        <b/>
        <sz val="10"/>
        <rFont val="Times New Roman"/>
        <family val="1"/>
      </rPr>
      <t xml:space="preserve">COL 3 </t>
    </r>
    <r>
      <rPr>
        <sz val="10"/>
        <rFont val="Times New Roman"/>
        <family val="1"/>
      </rPr>
      <t xml:space="preserve">in the site maps for Improved Grounds Areas provided in J-1503050-06, </t>
    </r>
    <r>
      <rPr>
        <u/>
        <sz val="10"/>
        <rFont val="Times New Roman"/>
        <family val="1"/>
      </rPr>
      <t>excluding</t>
    </r>
    <r>
      <rPr>
        <sz val="10"/>
        <rFont val="Times New Roman"/>
        <family val="1"/>
      </rPr>
      <t xml:space="preserve"> Vacant Family Housing (FH) Grounds services, performed as specified in the PWS per </t>
    </r>
    <r>
      <rPr>
        <b/>
        <sz val="10"/>
        <rFont val="Times New Roman"/>
        <family val="1"/>
      </rPr>
      <t>MCICOM COLS 3 Full Base Measures</t>
    </r>
    <r>
      <rPr>
        <sz val="10"/>
        <rFont val="Times New Roman"/>
        <family val="1"/>
      </rPr>
      <t xml:space="preserve"> listed in J-1503050-05.</t>
    </r>
  </si>
  <si>
    <r>
      <rPr>
        <u/>
        <sz val="10"/>
        <rFont val="Times New Roman"/>
        <family val="1"/>
      </rPr>
      <t>Spec Item 3.1 Improved Grounds</t>
    </r>
    <r>
      <rPr>
        <sz val="10"/>
        <rFont val="Times New Roman"/>
        <family val="1"/>
      </rPr>
      <t xml:space="preserve">:  Services for Station-funded areas indicated as </t>
    </r>
    <r>
      <rPr>
        <b/>
        <sz val="10"/>
        <rFont val="Times New Roman"/>
        <family val="1"/>
      </rPr>
      <t>COLS 3</t>
    </r>
    <r>
      <rPr>
        <sz val="10"/>
        <rFont val="Times New Roman"/>
        <family val="1"/>
      </rPr>
      <t xml:space="preserve"> in the site maps for Improved Grounds Areas provided in J-1503050-06 performed as specified in the PWS per </t>
    </r>
    <r>
      <rPr>
        <b/>
        <sz val="10"/>
        <rFont val="Times New Roman"/>
        <family val="1"/>
      </rPr>
      <t>MCICOM COLS 3 Full Base Measure</t>
    </r>
    <r>
      <rPr>
        <sz val="10"/>
        <rFont val="Times New Roman"/>
        <family val="1"/>
      </rPr>
      <t>s listed in J-1503050-05.</t>
    </r>
  </si>
  <si>
    <r>
      <rPr>
        <u/>
        <sz val="10"/>
        <rFont val="Times New Roman"/>
        <family val="1"/>
      </rPr>
      <t>Spec Item 3.2 Operational Areas</t>
    </r>
    <r>
      <rPr>
        <sz val="10"/>
        <rFont val="Times New Roman"/>
        <family val="1"/>
      </rPr>
      <t>:  Services for Station-funded areas indicated as Station-funded in the site maps for Operational Areas provided in J-1503050-17 (Atago Hills Clear Zones), J-1503050-18 (SOFU Communication Site), and Main Base Security Fence and Spider Fence Areas provided in J-1503050-12 performed as specified in the PWS.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</si>
</sst>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4" formatCode="_(&quot;$&quot;* #,##0.00_);_(&quot;$&quot;* \(#,##0.00\);_(&quot;$&quot;* &quot;-&quot;??_);_(@_)"/>
    <numFmt numFmtId="43" formatCode="_(* #,##0.00_);_(* \(#,##0.00\);_(* &quot;-&quot;??_);_(@_)"/>
    <numFmt numFmtId="164" formatCode="&quot;$&quot;#,##0.00"/>
    <numFmt numFmtId="165" formatCode="_-[$¥-411]* #,##0_-;\-[$¥-411]* #,##0_-;_-[$¥-411]* &quot;-&quot;_-;_-@_-"/>
    <numFmt numFmtId="166" formatCode="\A\70#"/>
    <numFmt numFmtId="167" formatCode="000\10#"/>
    <numFmt numFmtId="168" formatCode="\A00#"/>
    <numFmt numFmtId="169" formatCode="\B00#"/>
    <numFmt numFmtId="170" formatCode="\C00#"/>
    <numFmt numFmtId="171" formatCode="\E00#"/>
    <numFmt numFmtId="172" formatCode="\D00#"/>
    <numFmt numFmtId="173" formatCode="\B\70#"/>
    <numFmt numFmtId="174" formatCode="\C\70#"/>
    <numFmt numFmtId="175" formatCode="\D\70#"/>
    <numFmt numFmtId="176" formatCode="\E\70#"/>
    <numFmt numFmtId="177" formatCode="_(* #,##0_);_(* \(#,##0\);_(* &quot;-&quot;??_);_(@_)"/>
    <numFmt numFmtId="178" formatCode="000\30#"/>
    <numFmt numFmtId="179" formatCode="000\50#"/>
    <numFmt numFmtId="180" formatCode="000\70#"/>
    <numFmt numFmtId="181" formatCode="000\90#"/>
    <numFmt numFmtId="182" formatCode="\A\90#"/>
    <numFmt numFmtId="183" formatCode="\B\90#"/>
    <numFmt numFmtId="184" formatCode="\C\90#"/>
    <numFmt numFmtId="185" formatCode="\D\90#"/>
    <numFmt numFmtId="186" formatCode="\E\90#"/>
    <numFmt numFmtId="187" formatCode="\F\70#"/>
    <numFmt numFmtId="188" formatCode="\F\90#"/>
    <numFmt numFmtId="189" formatCode="\G\70#"/>
    <numFmt numFmtId="190" formatCode="\G\90#"/>
    <numFmt numFmtId="191" formatCode="\H\70#"/>
    <numFmt numFmtId="192" formatCode="\H\90#"/>
    <numFmt numFmtId="193" formatCode="\J\70#"/>
    <numFmt numFmtId="194" formatCode="\J\90#"/>
    <numFmt numFmtId="195" formatCode="\F00#"/>
    <numFmt numFmtId="196" formatCode="\G00#"/>
    <numFmt numFmtId="197" formatCode="\H00#"/>
    <numFmt numFmtId="198" formatCode="\J00#"/>
  </numFmts>
  <fonts count="16" x14ac:knownFonts="1">
    <font>
      <sz val="10"/>
      <name val="Arial"/>
    </font>
    <font>
      <sz val="10"/>
      <name val="Arial"/>
      <family val="2"/>
    </font>
    <font>
      <sz val="10"/>
      <name val="Times New Roman"/>
      <family val="1"/>
    </font>
    <font>
      <b/>
      <sz val="10"/>
      <name val="Times New Roman"/>
      <family val="1"/>
    </font>
    <font>
      <b/>
      <u/>
      <sz val="10"/>
      <name val="Times New Roman"/>
      <family val="1"/>
    </font>
    <font>
      <i/>
      <sz val="10"/>
      <name val="Times New Roman"/>
      <family val="1"/>
    </font>
    <font>
      <b/>
      <i/>
      <sz val="10"/>
      <name val="Times New Roman"/>
      <family val="1"/>
    </font>
    <font>
      <sz val="10"/>
      <name val="Arial"/>
      <family val="2"/>
    </font>
    <font>
      <sz val="10"/>
      <name val="Arial"/>
      <family val="2"/>
    </font>
    <font>
      <sz val="10"/>
      <color rgb="FFFF0000"/>
      <name val="Times New Roman"/>
      <family val="1"/>
    </font>
    <font>
      <i/>
      <sz val="10"/>
      <color rgb="FF0070C0"/>
      <name val="Times New Roman"/>
      <family val="1"/>
    </font>
    <font>
      <i/>
      <sz val="9"/>
      <color rgb="FF0070C0"/>
      <name val="Times New Roman"/>
      <family val="1"/>
    </font>
    <font>
      <sz val="10"/>
      <color theme="1"/>
      <name val="Times New Roman"/>
      <family val="1"/>
    </font>
    <font>
      <b/>
      <i/>
      <sz val="9"/>
      <name val="Times New Roman"/>
      <family val="1"/>
    </font>
    <font>
      <b/>
      <sz val="10"/>
      <color rgb="FFFF0000"/>
      <name val="Times New Roman"/>
      <family val="1"/>
    </font>
    <font>
      <u/>
      <sz val="10"/>
      <name val="Times New Roman"/>
      <family val="1"/>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E1FFFF"/>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top style="double">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44" fontId="7" fillId="0" borderId="0" applyFont="0" applyFill="0" applyBorder="0" applyAlignment="0" applyProtection="0"/>
    <xf numFmtId="9" fontId="1" fillId="0" borderId="0" applyFont="0" applyFill="0" applyBorder="0" applyAlignment="0" applyProtection="0"/>
    <xf numFmtId="43" fontId="8" fillId="0" borderId="0" applyFont="0" applyFill="0" applyBorder="0" applyAlignment="0" applyProtection="0"/>
  </cellStyleXfs>
  <cellXfs count="450">
    <xf numFmtId="0" fontId="0" fillId="0" borderId="0" xfId="0"/>
    <xf numFmtId="0" fontId="2" fillId="0" borderId="1" xfId="0" applyFont="1" applyBorder="1" applyAlignment="1">
      <alignment vertical="top" wrapText="1"/>
    </xf>
    <xf numFmtId="0" fontId="2" fillId="0" borderId="0" xfId="0" applyFont="1"/>
    <xf numFmtId="0" fontId="2" fillId="0" borderId="0" xfId="0" applyFont="1" applyAlignment="1">
      <alignment vertical="top"/>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wrapText="1"/>
    </xf>
    <xf numFmtId="0" fontId="4" fillId="0" borderId="0" xfId="0" applyFont="1" applyAlignment="1">
      <alignment horizontal="center" vertical="center"/>
    </xf>
    <xf numFmtId="3" fontId="4" fillId="0" borderId="0" xfId="0" applyNumberFormat="1" applyFont="1" applyAlignment="1">
      <alignment horizontal="center" vertical="center"/>
    </xf>
    <xf numFmtId="164" fontId="4" fillId="0" borderId="0" xfId="0" applyNumberFormat="1" applyFont="1" applyAlignment="1">
      <alignment horizontal="center" vertical="center"/>
    </xf>
    <xf numFmtId="0" fontId="2" fillId="0" borderId="1" xfId="0" applyFont="1" applyBorder="1" applyAlignment="1">
      <alignment vertical="top"/>
    </xf>
    <xf numFmtId="0" fontId="2" fillId="0" borderId="1" xfId="0" applyFont="1" applyBorder="1" applyAlignment="1">
      <alignment horizontal="center"/>
    </xf>
    <xf numFmtId="44" fontId="2" fillId="0" borderId="1" xfId="1" applyFont="1" applyBorder="1" applyAlignment="1">
      <alignment horizontal="center"/>
    </xf>
    <xf numFmtId="3" fontId="2" fillId="0" borderId="1" xfId="0" applyNumberFormat="1" applyFont="1" applyBorder="1" applyAlignment="1">
      <alignment horizontal="left" wrapText="1"/>
    </xf>
    <xf numFmtId="0" fontId="2" fillId="0" borderId="1" xfId="0" applyFont="1" applyBorder="1" applyAlignment="1">
      <alignment horizontal="left" wrapText="1"/>
    </xf>
    <xf numFmtId="3" fontId="2" fillId="0" borderId="0" xfId="0" applyNumberFormat="1" applyFont="1" applyAlignment="1">
      <alignment horizontal="left" wrapText="1"/>
    </xf>
    <xf numFmtId="3" fontId="3" fillId="0" borderId="6" xfId="0" applyNumberFormat="1" applyFont="1" applyBorder="1" applyAlignment="1">
      <alignment horizontal="center"/>
    </xf>
    <xf numFmtId="0" fontId="2" fillId="0" borderId="6" xfId="0" applyFont="1" applyBorder="1" applyAlignment="1">
      <alignment horizontal="center"/>
    </xf>
    <xf numFmtId="44" fontId="2" fillId="0" borderId="6" xfId="1" applyFont="1" applyBorder="1" applyAlignment="1">
      <alignment horizontal="center"/>
    </xf>
    <xf numFmtId="0" fontId="2" fillId="0" borderId="0" xfId="0" applyFont="1" applyAlignment="1">
      <alignment horizontal="left"/>
    </xf>
    <xf numFmtId="0" fontId="4" fillId="0" borderId="13" xfId="0" applyFont="1" applyBorder="1" applyAlignment="1">
      <alignment horizontal="center"/>
    </xf>
    <xf numFmtId="164" fontId="4" fillId="0" borderId="13" xfId="0" applyNumberFormat="1" applyFont="1" applyBorder="1" applyAlignment="1">
      <alignment horizontal="center"/>
    </xf>
    <xf numFmtId="0" fontId="2" fillId="0" borderId="15" xfId="0" applyFont="1" applyBorder="1" applyAlignment="1">
      <alignment horizontal="left"/>
    </xf>
    <xf numFmtId="0" fontId="2" fillId="0" borderId="15" xfId="0" applyFont="1" applyBorder="1"/>
    <xf numFmtId="0" fontId="2" fillId="0" borderId="16" xfId="0" applyFont="1" applyBorder="1"/>
    <xf numFmtId="165" fontId="4" fillId="0" borderId="0" xfId="0" applyNumberFormat="1" applyFont="1" applyAlignment="1">
      <alignment horizontal="center" vertical="center"/>
    </xf>
    <xf numFmtId="165" fontId="2" fillId="0" borderId="14" xfId="0" applyNumberFormat="1" applyFont="1" applyBorder="1"/>
    <xf numFmtId="165" fontId="2" fillId="0" borderId="2" xfId="0" applyNumberFormat="1" applyFont="1" applyBorder="1"/>
    <xf numFmtId="165" fontId="2" fillId="0" borderId="2" xfId="0" applyNumberFormat="1" applyFont="1" applyBorder="1" applyAlignment="1">
      <alignment horizontal="center"/>
    </xf>
    <xf numFmtId="165" fontId="2" fillId="0" borderId="2" xfId="0" applyNumberFormat="1" applyFont="1" applyBorder="1" applyAlignment="1">
      <alignment horizontal="right"/>
    </xf>
    <xf numFmtId="165" fontId="2" fillId="0" borderId="0" xfId="0" applyNumberFormat="1" applyFont="1" applyAlignment="1">
      <alignment horizontal="right"/>
    </xf>
    <xf numFmtId="165" fontId="2" fillId="0" borderId="0" xfId="0" applyNumberFormat="1" applyFont="1"/>
    <xf numFmtId="0" fontId="3" fillId="0" borderId="20" xfId="0" applyFont="1" applyBorder="1" applyAlignment="1">
      <alignment horizontal="center" vertical="top"/>
    </xf>
    <xf numFmtId="3" fontId="3" fillId="0" borderId="20" xfId="0" applyNumberFormat="1" applyFont="1" applyBorder="1" applyAlignment="1">
      <alignment horizontal="center" vertical="top"/>
    </xf>
    <xf numFmtId="0" fontId="3" fillId="0" borderId="20" xfId="0" applyFont="1" applyBorder="1" applyAlignment="1">
      <alignment horizontal="center" vertical="top" wrapText="1"/>
    </xf>
    <xf numFmtId="165" fontId="3" fillId="0" borderId="21" xfId="0" applyNumberFormat="1" applyFont="1" applyBorder="1" applyAlignment="1">
      <alignment horizontal="center" vertical="top"/>
    </xf>
    <xf numFmtId="0" fontId="2" fillId="0" borderId="25" xfId="0" applyFont="1" applyBorder="1" applyAlignment="1">
      <alignment horizontal="left"/>
    </xf>
    <xf numFmtId="0" fontId="2" fillId="0" borderId="26" xfId="0" applyFont="1" applyBorder="1" applyAlignment="1">
      <alignment horizontal="left" wrapText="1"/>
    </xf>
    <xf numFmtId="0" fontId="2" fillId="0" borderId="26" xfId="0" applyFont="1" applyBorder="1" applyAlignment="1">
      <alignment horizontal="center"/>
    </xf>
    <xf numFmtId="165" fontId="2" fillId="0" borderId="27" xfId="0" applyNumberFormat="1" applyFont="1" applyBorder="1" applyAlignment="1">
      <alignment horizontal="right"/>
    </xf>
    <xf numFmtId="0" fontId="3" fillId="3" borderId="23" xfId="0" applyFont="1" applyFill="1" applyBorder="1" applyAlignment="1">
      <alignment horizontal="left" vertical="top" wrapText="1"/>
    </xf>
    <xf numFmtId="3" fontId="2" fillId="3" borderId="23" xfId="0" applyNumberFormat="1" applyFont="1" applyFill="1" applyBorder="1" applyAlignment="1">
      <alignment horizontal="left" vertical="top" wrapText="1"/>
    </xf>
    <xf numFmtId="0" fontId="2" fillId="3" borderId="23" xfId="0" applyFont="1" applyFill="1" applyBorder="1" applyAlignment="1">
      <alignment horizontal="left" vertical="top" wrapText="1"/>
    </xf>
    <xf numFmtId="165" fontId="4" fillId="3" borderId="24" xfId="0" applyNumberFormat="1" applyFont="1" applyFill="1" applyBorder="1" applyAlignment="1">
      <alignment horizontal="center" vertical="top"/>
    </xf>
    <xf numFmtId="3" fontId="3" fillId="3" borderId="23" xfId="0" applyNumberFormat="1" applyFont="1" applyFill="1" applyBorder="1" applyAlignment="1">
      <alignment horizontal="left" vertical="top" wrapText="1"/>
    </xf>
    <xf numFmtId="0" fontId="2" fillId="0" borderId="10" xfId="0" applyFont="1" applyBorder="1" applyAlignment="1">
      <alignment horizontal="left"/>
    </xf>
    <xf numFmtId="0" fontId="2" fillId="0" borderId="10" xfId="0" applyFont="1" applyBorder="1" applyAlignment="1">
      <alignment horizontal="left" wrapText="1"/>
    </xf>
    <xf numFmtId="0" fontId="2" fillId="0" borderId="10" xfId="0" applyFont="1" applyBorder="1" applyAlignment="1">
      <alignment horizontal="center"/>
    </xf>
    <xf numFmtId="3" fontId="2" fillId="0" borderId="10" xfId="0" applyNumberFormat="1" applyFont="1" applyBorder="1" applyAlignment="1">
      <alignment horizontal="left" wrapText="1"/>
    </xf>
    <xf numFmtId="0" fontId="2" fillId="0" borderId="1" xfId="0" applyFont="1" applyBorder="1" applyAlignment="1">
      <alignment horizontal="center" vertical="top" wrapText="1"/>
    </xf>
    <xf numFmtId="0" fontId="2" fillId="0" borderId="13" xfId="0" applyFont="1" applyBorder="1" applyAlignment="1">
      <alignment horizontal="center" vertical="top" wrapText="1"/>
    </xf>
    <xf numFmtId="0" fontId="2" fillId="0" borderId="1" xfId="0" applyFont="1" applyBorder="1" applyAlignment="1">
      <alignment horizontal="center" vertical="top"/>
    </xf>
    <xf numFmtId="166" fontId="2" fillId="0" borderId="3" xfId="0" applyNumberFormat="1" applyFont="1" applyBorder="1" applyAlignment="1">
      <alignment horizontal="center" vertical="top"/>
    </xf>
    <xf numFmtId="166" fontId="2" fillId="0" borderId="5" xfId="0" applyNumberFormat="1" applyFont="1" applyBorder="1" applyAlignment="1">
      <alignment horizontal="center" vertical="top" wrapText="1"/>
    </xf>
    <xf numFmtId="166" fontId="2" fillId="0" borderId="0" xfId="0" applyNumberFormat="1" applyFont="1" applyAlignment="1">
      <alignment horizontal="center" vertical="top"/>
    </xf>
    <xf numFmtId="166" fontId="2" fillId="0" borderId="12" xfId="0" applyNumberFormat="1" applyFont="1" applyBorder="1" applyAlignment="1">
      <alignment horizontal="center" vertical="top" wrapText="1"/>
    </xf>
    <xf numFmtId="0" fontId="2" fillId="0" borderId="13" xfId="0" applyFont="1" applyBorder="1" applyAlignment="1">
      <alignment vertical="top" wrapText="1"/>
    </xf>
    <xf numFmtId="166" fontId="3" fillId="0" borderId="29" xfId="0" applyNumberFormat="1" applyFont="1" applyBorder="1" applyAlignment="1">
      <alignment horizontal="center" vertical="top" wrapText="1"/>
    </xf>
    <xf numFmtId="0" fontId="3" fillId="0" borderId="30" xfId="0" applyFont="1" applyBorder="1" applyAlignment="1">
      <alignment horizontal="center" vertical="top" wrapText="1"/>
    </xf>
    <xf numFmtId="165" fontId="3" fillId="0" borderId="7" xfId="0" applyNumberFormat="1" applyFont="1" applyBorder="1" applyAlignment="1">
      <alignment horizontal="right"/>
    </xf>
    <xf numFmtId="166" fontId="3" fillId="2" borderId="22" xfId="0" applyNumberFormat="1" applyFont="1" applyFill="1" applyBorder="1" applyAlignment="1">
      <alignment horizontal="left" vertical="top"/>
    </xf>
    <xf numFmtId="0" fontId="3" fillId="2" borderId="23" xfId="0" applyFont="1" applyFill="1" applyBorder="1" applyAlignment="1">
      <alignment horizontal="center" vertical="top" wrapText="1"/>
    </xf>
    <xf numFmtId="165" fontId="2" fillId="2" borderId="24" xfId="0" applyNumberFormat="1" applyFont="1" applyFill="1" applyBorder="1" applyAlignment="1">
      <alignment horizontal="center" vertical="top" wrapText="1"/>
    </xf>
    <xf numFmtId="165" fontId="2" fillId="0" borderId="14" xfId="0" applyNumberFormat="1" applyFont="1" applyBorder="1" applyAlignment="1">
      <alignment horizontal="center" vertical="top" wrapText="1"/>
    </xf>
    <xf numFmtId="165" fontId="2" fillId="0" borderId="2" xfId="0" applyNumberFormat="1" applyFont="1" applyBorder="1" applyAlignment="1">
      <alignment vertical="top"/>
    </xf>
    <xf numFmtId="165" fontId="3" fillId="0" borderId="30" xfId="0" applyNumberFormat="1" applyFont="1" applyBorder="1" applyAlignment="1">
      <alignment horizontal="center" vertical="top" wrapText="1"/>
    </xf>
    <xf numFmtId="165" fontId="3" fillId="2" borderId="23" xfId="0" applyNumberFormat="1" applyFont="1" applyFill="1" applyBorder="1" applyAlignment="1">
      <alignment horizontal="center" vertical="top" wrapText="1"/>
    </xf>
    <xf numFmtId="165" fontId="2" fillId="0" borderId="1" xfId="0" applyNumberFormat="1" applyFont="1" applyBorder="1" applyAlignment="1">
      <alignment horizontal="right" vertical="top" wrapText="1"/>
    </xf>
    <xf numFmtId="0" fontId="2" fillId="0" borderId="10" xfId="0" applyFont="1" applyBorder="1"/>
    <xf numFmtId="0" fontId="2" fillId="0" borderId="31" xfId="0" applyFont="1" applyBorder="1" applyAlignment="1">
      <alignment horizontal="center" vertical="top" wrapText="1"/>
    </xf>
    <xf numFmtId="3" fontId="2" fillId="0" borderId="15" xfId="0" applyNumberFormat="1" applyFont="1" applyBorder="1" applyAlignment="1">
      <alignment horizontal="left" wrapText="1"/>
    </xf>
    <xf numFmtId="167" fontId="3" fillId="3" borderId="23" xfId="0" quotePrefix="1" applyNumberFormat="1" applyFont="1" applyFill="1" applyBorder="1" applyAlignment="1">
      <alignment horizontal="left" vertical="top" wrapText="1"/>
    </xf>
    <xf numFmtId="0" fontId="3" fillId="0" borderId="10" xfId="0" quotePrefix="1" applyFont="1" applyBorder="1" applyAlignment="1">
      <alignment horizontal="left"/>
    </xf>
    <xf numFmtId="0" fontId="3" fillId="0" borderId="10" xfId="0" quotePrefix="1" applyFont="1" applyBorder="1"/>
    <xf numFmtId="168" fontId="2" fillId="0" borderId="0" xfId="0" applyNumberFormat="1" applyFont="1" applyAlignment="1">
      <alignment horizontal="center" vertical="center"/>
    </xf>
    <xf numFmtId="168" fontId="2" fillId="0" borderId="9" xfId="0" applyNumberFormat="1" applyFont="1" applyBorder="1" applyAlignment="1">
      <alignment horizontal="left"/>
    </xf>
    <xf numFmtId="168" fontId="2" fillId="0" borderId="9" xfId="0" applyNumberFormat="1" applyFont="1" applyBorder="1"/>
    <xf numFmtId="168" fontId="3" fillId="0" borderId="9" xfId="0" applyNumberFormat="1" applyFont="1" applyBorder="1" applyAlignment="1">
      <alignment horizontal="left"/>
    </xf>
    <xf numFmtId="168" fontId="2" fillId="0" borderId="17" xfId="0" applyNumberFormat="1" applyFont="1" applyBorder="1" applyAlignment="1">
      <alignment horizontal="left"/>
    </xf>
    <xf numFmtId="168" fontId="2" fillId="0" borderId="18" xfId="0" applyNumberFormat="1" applyFont="1" applyBorder="1"/>
    <xf numFmtId="168" fontId="2" fillId="0" borderId="0" xfId="0" applyNumberFormat="1" applyFont="1" applyAlignment="1">
      <alignment horizontal="left"/>
    </xf>
    <xf numFmtId="168" fontId="2" fillId="0" borderId="0" xfId="0" applyNumberFormat="1" applyFont="1"/>
    <xf numFmtId="168" fontId="3" fillId="0" borderId="9" xfId="0" applyNumberFormat="1" applyFont="1" applyBorder="1"/>
    <xf numFmtId="167" fontId="3" fillId="3" borderId="37" xfId="0" quotePrefix="1" applyNumberFormat="1" applyFont="1" applyFill="1" applyBorder="1" applyAlignment="1">
      <alignment horizontal="left" vertical="top" wrapText="1"/>
    </xf>
    <xf numFmtId="169" fontId="2" fillId="0" borderId="0" xfId="0" applyNumberFormat="1" applyFont="1" applyAlignment="1">
      <alignment horizontal="center" vertical="center"/>
    </xf>
    <xf numFmtId="169" fontId="2" fillId="0" borderId="0" xfId="0" applyNumberFormat="1" applyFont="1"/>
    <xf numFmtId="170" fontId="2" fillId="0" borderId="0" xfId="0" applyNumberFormat="1" applyFont="1" applyAlignment="1">
      <alignment horizontal="center" vertical="center"/>
    </xf>
    <xf numFmtId="170" fontId="2" fillId="0" borderId="0" xfId="0" applyNumberFormat="1" applyFont="1"/>
    <xf numFmtId="165" fontId="3" fillId="0" borderId="20" xfId="0" applyNumberFormat="1" applyFont="1" applyBorder="1" applyAlignment="1">
      <alignment horizontal="center" vertical="top"/>
    </xf>
    <xf numFmtId="165" fontId="2" fillId="3" borderId="23" xfId="0" applyNumberFormat="1" applyFont="1" applyFill="1" applyBorder="1" applyAlignment="1">
      <alignment horizontal="left" vertical="top" wrapText="1"/>
    </xf>
    <xf numFmtId="165" fontId="4" fillId="0" borderId="13" xfId="0" applyNumberFormat="1" applyFont="1" applyBorder="1" applyAlignment="1">
      <alignment horizontal="center"/>
    </xf>
    <xf numFmtId="165" fontId="2" fillId="0" borderId="1" xfId="0" applyNumberFormat="1" applyFont="1" applyBorder="1" applyAlignment="1">
      <alignment horizontal="right"/>
    </xf>
    <xf numFmtId="165" fontId="3" fillId="0" borderId="15" xfId="0" applyNumberFormat="1" applyFont="1" applyBorder="1" applyAlignment="1">
      <alignment horizontal="right"/>
    </xf>
    <xf numFmtId="165" fontId="3" fillId="0" borderId="26" xfId="0" applyNumberFormat="1" applyFont="1" applyBorder="1" applyAlignment="1">
      <alignment horizontal="right"/>
    </xf>
    <xf numFmtId="165" fontId="3" fillId="0" borderId="1" xfId="0" applyNumberFormat="1" applyFont="1" applyBorder="1" applyAlignment="1">
      <alignment horizontal="right"/>
    </xf>
    <xf numFmtId="165" fontId="3" fillId="3" borderId="23" xfId="0" applyNumberFormat="1" applyFont="1" applyFill="1" applyBorder="1" applyAlignment="1">
      <alignment horizontal="left" vertical="top" wrapText="1"/>
    </xf>
    <xf numFmtId="165" fontId="6" fillId="0" borderId="6" xfId="0" applyNumberFormat="1" applyFont="1" applyBorder="1" applyAlignment="1">
      <alignment horizontal="right"/>
    </xf>
    <xf numFmtId="165" fontId="3" fillId="0" borderId="0" xfId="0" applyNumberFormat="1" applyFont="1" applyAlignment="1">
      <alignment horizontal="right"/>
    </xf>
    <xf numFmtId="171" fontId="2" fillId="0" borderId="0" xfId="0" applyNumberFormat="1" applyFont="1" applyAlignment="1">
      <alignment horizontal="center" vertical="center"/>
    </xf>
    <xf numFmtId="171" fontId="2" fillId="0" borderId="0" xfId="0" applyNumberFormat="1" applyFont="1"/>
    <xf numFmtId="172" fontId="2" fillId="0" borderId="0" xfId="0" applyNumberFormat="1" applyFont="1" applyAlignment="1">
      <alignment horizontal="center" vertical="center"/>
    </xf>
    <xf numFmtId="172" fontId="2" fillId="0" borderId="0" xfId="0" applyNumberFormat="1" applyFont="1"/>
    <xf numFmtId="173" fontId="2" fillId="0" borderId="3" xfId="0" applyNumberFormat="1" applyFont="1" applyBorder="1" applyAlignment="1">
      <alignment horizontal="center" vertical="top"/>
    </xf>
    <xf numFmtId="173" fontId="3" fillId="0" borderId="29" xfId="0" applyNumberFormat="1" applyFont="1" applyBorder="1" applyAlignment="1">
      <alignment horizontal="center" vertical="top" wrapText="1"/>
    </xf>
    <xf numFmtId="173" fontId="2" fillId="0" borderId="0" xfId="0" applyNumberFormat="1" applyFont="1" applyAlignment="1">
      <alignment horizontal="center" vertical="top"/>
    </xf>
    <xf numFmtId="174" fontId="2" fillId="0" borderId="3" xfId="0" applyNumberFormat="1" applyFont="1" applyBorder="1" applyAlignment="1">
      <alignment horizontal="center" vertical="top"/>
    </xf>
    <xf numFmtId="174" fontId="3" fillId="0" borderId="29" xfId="0" applyNumberFormat="1" applyFont="1" applyBorder="1" applyAlignment="1">
      <alignment horizontal="center" vertical="top" wrapText="1"/>
    </xf>
    <xf numFmtId="174" fontId="2" fillId="0" borderId="0" xfId="0" applyNumberFormat="1" applyFont="1" applyAlignment="1">
      <alignment horizontal="center" vertical="top"/>
    </xf>
    <xf numFmtId="175" fontId="2" fillId="0" borderId="3" xfId="0" applyNumberFormat="1" applyFont="1" applyBorder="1" applyAlignment="1">
      <alignment horizontal="center" vertical="top"/>
    </xf>
    <xf numFmtId="175" fontId="3" fillId="0" borderId="29" xfId="0" applyNumberFormat="1" applyFont="1" applyBorder="1" applyAlignment="1">
      <alignment horizontal="center" vertical="top" wrapText="1"/>
    </xf>
    <xf numFmtId="175" fontId="2" fillId="0" borderId="0" xfId="0" applyNumberFormat="1" applyFont="1" applyAlignment="1">
      <alignment horizontal="center" vertical="top"/>
    </xf>
    <xf numFmtId="176" fontId="2" fillId="0" borderId="3" xfId="0" applyNumberFormat="1" applyFont="1" applyBorder="1" applyAlignment="1">
      <alignment horizontal="center" vertical="top"/>
    </xf>
    <xf numFmtId="176" fontId="3" fillId="0" borderId="29" xfId="0" applyNumberFormat="1" applyFont="1" applyBorder="1" applyAlignment="1">
      <alignment horizontal="center" vertical="top" wrapText="1"/>
    </xf>
    <xf numFmtId="176" fontId="2" fillId="0" borderId="0" xfId="0" applyNumberFormat="1" applyFont="1" applyAlignment="1">
      <alignment horizontal="center" vertical="top"/>
    </xf>
    <xf numFmtId="177" fontId="2" fillId="0" borderId="0" xfId="3" applyNumberFormat="1" applyFont="1" applyBorder="1"/>
    <xf numFmtId="177" fontId="3" fillId="0" borderId="30" xfId="3" applyNumberFormat="1" applyFont="1" applyFill="1" applyBorder="1" applyAlignment="1">
      <alignment horizontal="center" vertical="top" wrapText="1"/>
    </xf>
    <xf numFmtId="177" fontId="3" fillId="2" borderId="23" xfId="3" applyNumberFormat="1" applyFont="1" applyFill="1" applyBorder="1" applyAlignment="1">
      <alignment horizontal="center" vertical="top" wrapText="1"/>
    </xf>
    <xf numFmtId="177" fontId="2" fillId="0" borderId="13" xfId="3" applyNumberFormat="1" applyFont="1" applyFill="1" applyBorder="1" applyAlignment="1">
      <alignment vertical="top" wrapText="1"/>
    </xf>
    <xf numFmtId="177" fontId="2" fillId="0" borderId="1" xfId="3" applyNumberFormat="1" applyFont="1" applyBorder="1" applyAlignment="1">
      <alignment vertical="top"/>
    </xf>
    <xf numFmtId="177" fontId="2" fillId="0" borderId="13" xfId="3" applyNumberFormat="1" applyFont="1" applyBorder="1" applyAlignment="1">
      <alignment vertical="top"/>
    </xf>
    <xf numFmtId="177" fontId="2" fillId="0" borderId="33" xfId="3" applyNumberFormat="1" applyFont="1" applyBorder="1" applyAlignment="1">
      <alignment horizontal="center" vertical="top" wrapText="1"/>
    </xf>
    <xf numFmtId="177" fontId="2" fillId="0" borderId="0" xfId="3" applyNumberFormat="1" applyFont="1"/>
    <xf numFmtId="165" fontId="2" fillId="0" borderId="41" xfId="0" applyNumberFormat="1" applyFont="1" applyBorder="1"/>
    <xf numFmtId="166" fontId="2" fillId="0" borderId="42" xfId="0" applyNumberFormat="1" applyFont="1" applyBorder="1" applyAlignment="1">
      <alignment vertical="top" wrapText="1"/>
    </xf>
    <xf numFmtId="0" fontId="2" fillId="0" borderId="43" xfId="0" applyFont="1" applyBorder="1" applyAlignment="1">
      <alignment vertical="top" wrapText="1"/>
    </xf>
    <xf numFmtId="177" fontId="2" fillId="0" borderId="43" xfId="3" applyNumberFormat="1" applyFont="1" applyBorder="1" applyAlignment="1">
      <alignment vertical="top" wrapText="1"/>
    </xf>
    <xf numFmtId="165" fontId="2" fillId="0" borderId="44" xfId="0" applyNumberFormat="1" applyFont="1" applyBorder="1" applyAlignment="1">
      <alignment vertical="top" wrapText="1"/>
    </xf>
    <xf numFmtId="176" fontId="2" fillId="0" borderId="42" xfId="0" applyNumberFormat="1" applyFont="1" applyBorder="1" applyAlignment="1">
      <alignment vertical="top" wrapText="1"/>
    </xf>
    <xf numFmtId="175" fontId="2" fillId="0" borderId="42" xfId="0" applyNumberFormat="1" applyFont="1" applyBorder="1" applyAlignment="1">
      <alignment vertical="top" wrapText="1"/>
    </xf>
    <xf numFmtId="174" fontId="2" fillId="0" borderId="42" xfId="0" applyNumberFormat="1" applyFont="1" applyBorder="1" applyAlignment="1">
      <alignment vertical="top" wrapText="1"/>
    </xf>
    <xf numFmtId="173" fontId="2" fillId="0" borderId="42" xfId="0" applyNumberFormat="1" applyFont="1" applyBorder="1" applyAlignment="1">
      <alignment vertical="top" wrapText="1"/>
    </xf>
    <xf numFmtId="0" fontId="2" fillId="0" borderId="15" xfId="0" applyFont="1" applyBorder="1" applyAlignment="1">
      <alignment horizontal="left" wrapText="1"/>
    </xf>
    <xf numFmtId="165" fontId="2" fillId="0" borderId="2" xfId="0" applyNumberFormat="1" applyFont="1" applyBorder="1" applyAlignment="1">
      <alignment horizontal="center" vertical="top" wrapText="1"/>
    </xf>
    <xf numFmtId="166" fontId="2" fillId="0" borderId="0" xfId="0" applyNumberFormat="1" applyFont="1" applyAlignment="1">
      <alignment horizontal="left" vertical="top"/>
    </xf>
    <xf numFmtId="178" fontId="2" fillId="0" borderId="0" xfId="0" applyNumberFormat="1" applyFont="1" applyAlignment="1">
      <alignment horizontal="center" vertical="center"/>
    </xf>
    <xf numFmtId="178" fontId="2" fillId="0" borderId="0" xfId="0" applyNumberFormat="1" applyFont="1"/>
    <xf numFmtId="179" fontId="2" fillId="0" borderId="0" xfId="0" applyNumberFormat="1" applyFont="1" applyAlignment="1">
      <alignment horizontal="center" vertical="center"/>
    </xf>
    <xf numFmtId="179" fontId="2" fillId="0" borderId="0" xfId="0" applyNumberFormat="1" applyFont="1"/>
    <xf numFmtId="180" fontId="2" fillId="0" borderId="0" xfId="0" applyNumberFormat="1" applyFont="1" applyAlignment="1">
      <alignment horizontal="center" vertical="center"/>
    </xf>
    <xf numFmtId="180" fontId="2" fillId="0" borderId="0" xfId="0" applyNumberFormat="1" applyFont="1"/>
    <xf numFmtId="181" fontId="2" fillId="0" borderId="0" xfId="0" applyNumberFormat="1" applyFont="1" applyAlignment="1">
      <alignment horizontal="center" vertical="center"/>
    </xf>
    <xf numFmtId="181" fontId="2" fillId="0" borderId="0" xfId="0" applyNumberFormat="1" applyFont="1"/>
    <xf numFmtId="3" fontId="4" fillId="0" borderId="46" xfId="0" applyNumberFormat="1" applyFont="1" applyBorder="1" applyAlignment="1">
      <alignment horizontal="left"/>
    </xf>
    <xf numFmtId="3" fontId="2" fillId="0" borderId="49" xfId="0" applyNumberFormat="1" applyFont="1" applyBorder="1" applyAlignment="1">
      <alignment horizontal="left" vertical="top" wrapText="1"/>
    </xf>
    <xf numFmtId="0" fontId="2" fillId="0" borderId="49" xfId="0" applyFont="1" applyBorder="1" applyAlignment="1">
      <alignment horizontal="left" vertical="top" wrapText="1"/>
    </xf>
    <xf numFmtId="165" fontId="2" fillId="0" borderId="49" xfId="0" applyNumberFormat="1" applyFont="1" applyBorder="1" applyAlignment="1">
      <alignment horizontal="left" vertical="top" wrapText="1"/>
    </xf>
    <xf numFmtId="165" fontId="4" fillId="0" borderId="50" xfId="0" applyNumberFormat="1" applyFont="1" applyBorder="1" applyAlignment="1">
      <alignment horizontal="center" vertical="top"/>
    </xf>
    <xf numFmtId="165" fontId="2" fillId="0" borderId="26" xfId="0" applyNumberFormat="1" applyFont="1" applyBorder="1" applyAlignment="1">
      <alignment horizontal="right"/>
    </xf>
    <xf numFmtId="165" fontId="2" fillId="0" borderId="27" xfId="0" applyNumberFormat="1" applyFont="1" applyBorder="1"/>
    <xf numFmtId="3"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65" fontId="2" fillId="0" borderId="1" xfId="0" applyNumberFormat="1" applyFont="1" applyBorder="1" applyAlignment="1">
      <alignment horizontal="left" vertical="top" wrapText="1"/>
    </xf>
    <xf numFmtId="165" fontId="4" fillId="0" borderId="2" xfId="0" applyNumberFormat="1" applyFont="1" applyBorder="1" applyAlignment="1">
      <alignment horizontal="center" vertical="top"/>
    </xf>
    <xf numFmtId="0" fontId="3" fillId="0" borderId="47" xfId="0" quotePrefix="1" applyFont="1" applyBorder="1" applyAlignment="1">
      <alignment horizontal="left"/>
    </xf>
    <xf numFmtId="0" fontId="2" fillId="0" borderId="46" xfId="0" applyFont="1" applyBorder="1" applyAlignment="1">
      <alignment horizontal="left" wrapText="1"/>
    </xf>
    <xf numFmtId="0" fontId="2" fillId="0" borderId="46" xfId="0" applyFont="1" applyBorder="1" applyAlignment="1">
      <alignment vertical="top" wrapText="1"/>
    </xf>
    <xf numFmtId="0" fontId="2" fillId="0" borderId="15" xfId="0" applyFont="1" applyBorder="1" applyAlignment="1">
      <alignment vertical="top" wrapText="1"/>
    </xf>
    <xf numFmtId="177" fontId="2" fillId="0" borderId="13" xfId="3" applyNumberFormat="1" applyFont="1" applyFill="1" applyBorder="1" applyAlignment="1">
      <alignment horizontal="center" vertical="top" wrapText="1"/>
    </xf>
    <xf numFmtId="166" fontId="3" fillId="0" borderId="48" xfId="0" applyNumberFormat="1" applyFont="1" applyBorder="1" applyAlignment="1">
      <alignment horizontal="left" vertical="top"/>
    </xf>
    <xf numFmtId="0" fontId="3" fillId="0" borderId="49" xfId="0" applyFont="1" applyBorder="1" applyAlignment="1">
      <alignment horizontal="center" vertical="top" wrapText="1"/>
    </xf>
    <xf numFmtId="165" fontId="3" fillId="0" borderId="49" xfId="0" applyNumberFormat="1" applyFont="1" applyBorder="1" applyAlignment="1">
      <alignment horizontal="center" vertical="top" wrapText="1"/>
    </xf>
    <xf numFmtId="177" fontId="3" fillId="0" borderId="49" xfId="3" applyNumberFormat="1" applyFont="1" applyFill="1" applyBorder="1" applyAlignment="1">
      <alignment horizontal="center" vertical="top" wrapText="1"/>
    </xf>
    <xf numFmtId="165" fontId="2" fillId="0" borderId="50" xfId="0" applyNumberFormat="1" applyFont="1" applyBorder="1" applyAlignment="1">
      <alignment horizontal="center" vertical="top" wrapText="1"/>
    </xf>
    <xf numFmtId="0" fontId="2" fillId="0" borderId="13" xfId="0" applyFont="1" applyBorder="1" applyAlignment="1">
      <alignment horizontal="center"/>
    </xf>
    <xf numFmtId="165" fontId="2" fillId="0" borderId="13" xfId="0" applyNumberFormat="1" applyFont="1" applyBorder="1" applyAlignment="1">
      <alignment horizontal="right"/>
    </xf>
    <xf numFmtId="168" fontId="3" fillId="0" borderId="38" xfId="0" applyNumberFormat="1" applyFont="1" applyBorder="1" applyAlignment="1">
      <alignment vertical="top"/>
    </xf>
    <xf numFmtId="168" fontId="3" fillId="0" borderId="51" xfId="0" applyNumberFormat="1" applyFont="1" applyBorder="1" applyAlignment="1">
      <alignment vertical="top"/>
    </xf>
    <xf numFmtId="168" fontId="3" fillId="0" borderId="10" xfId="0" applyNumberFormat="1" applyFont="1" applyBorder="1" applyAlignment="1">
      <alignment vertical="top"/>
    </xf>
    <xf numFmtId="168" fontId="3" fillId="0" borderId="11" xfId="0" applyNumberFormat="1" applyFont="1" applyBorder="1" applyAlignment="1">
      <alignment vertical="top"/>
    </xf>
    <xf numFmtId="168" fontId="3" fillId="0" borderId="47" xfId="0" applyNumberFormat="1" applyFont="1" applyBorder="1" applyAlignment="1">
      <alignment vertical="top"/>
    </xf>
    <xf numFmtId="168" fontId="3" fillId="0" borderId="35" xfId="0" applyNumberFormat="1" applyFont="1" applyBorder="1" applyAlignment="1">
      <alignment vertical="top"/>
    </xf>
    <xf numFmtId="168" fontId="3" fillId="3" borderId="36" xfId="0" applyNumberFormat="1" applyFont="1" applyFill="1" applyBorder="1" applyAlignment="1">
      <alignment vertical="top"/>
    </xf>
    <xf numFmtId="0" fontId="2" fillId="0" borderId="47" xfId="0" quotePrefix="1" applyFont="1" applyBorder="1"/>
    <xf numFmtId="0" fontId="2" fillId="0" borderId="10" xfId="0" quotePrefix="1" applyFont="1" applyBorder="1" applyAlignment="1">
      <alignment horizontal="left"/>
    </xf>
    <xf numFmtId="165" fontId="2" fillId="4" borderId="1" xfId="0" applyNumberFormat="1" applyFont="1" applyFill="1" applyBorder="1" applyAlignment="1">
      <alignment horizontal="right"/>
    </xf>
    <xf numFmtId="165" fontId="2" fillId="4" borderId="26" xfId="0" applyNumberFormat="1" applyFont="1" applyFill="1" applyBorder="1" applyAlignment="1">
      <alignment horizontal="right"/>
    </xf>
    <xf numFmtId="165" fontId="11" fillId="0" borderId="2" xfId="0" applyNumberFormat="1" applyFont="1" applyBorder="1"/>
    <xf numFmtId="165" fontId="11" fillId="0" borderId="27" xfId="0" applyNumberFormat="1" applyFont="1" applyBorder="1"/>
    <xf numFmtId="168" fontId="2" fillId="0" borderId="17" xfId="0" applyNumberFormat="1" applyFont="1" applyBorder="1"/>
    <xf numFmtId="165" fontId="10" fillId="0" borderId="1" xfId="0" applyNumberFormat="1" applyFont="1" applyBorder="1" applyAlignment="1">
      <alignment horizontal="right"/>
    </xf>
    <xf numFmtId="165" fontId="2" fillId="4" borderId="13" xfId="0" applyNumberFormat="1" applyFont="1" applyFill="1" applyBorder="1" applyAlignment="1">
      <alignment horizontal="center" vertical="top" wrapText="1"/>
    </xf>
    <xf numFmtId="165" fontId="2" fillId="4" borderId="1" xfId="0" applyNumberFormat="1" applyFont="1" applyFill="1" applyBorder="1" applyAlignment="1">
      <alignment vertical="top"/>
    </xf>
    <xf numFmtId="165" fontId="2" fillId="4" borderId="13" xfId="3" applyNumberFormat="1" applyFont="1" applyFill="1" applyBorder="1" applyAlignment="1">
      <alignment horizontal="center" vertical="top" wrapText="1"/>
    </xf>
    <xf numFmtId="165" fontId="2" fillId="4" borderId="1" xfId="0" applyNumberFormat="1" applyFont="1" applyFill="1" applyBorder="1" applyAlignment="1">
      <alignment horizontal="right" vertical="top" wrapText="1"/>
    </xf>
    <xf numFmtId="9" fontId="2" fillId="4" borderId="1" xfId="2" applyFont="1" applyFill="1" applyBorder="1" applyAlignment="1">
      <alignment horizontal="right" vertical="top" wrapText="1"/>
    </xf>
    <xf numFmtId="0" fontId="2" fillId="0" borderId="10" xfId="0" quotePrefix="1" applyFont="1" applyBorder="1"/>
    <xf numFmtId="168" fontId="2" fillId="0" borderId="9" xfId="0" quotePrefix="1" applyNumberFormat="1" applyFont="1" applyBorder="1"/>
    <xf numFmtId="168" fontId="2" fillId="0" borderId="9" xfId="0" quotePrefix="1" applyNumberFormat="1" applyFont="1" applyBorder="1" applyAlignment="1">
      <alignment horizontal="left"/>
    </xf>
    <xf numFmtId="168" fontId="2" fillId="0" borderId="45" xfId="0" quotePrefix="1" applyNumberFormat="1" applyFont="1" applyBorder="1" applyAlignment="1">
      <alignment horizontal="left"/>
    </xf>
    <xf numFmtId="166" fontId="2" fillId="0" borderId="32" xfId="0" applyNumberFormat="1" applyFont="1" applyBorder="1" applyAlignment="1">
      <alignment horizontal="center" vertical="top" wrapText="1"/>
    </xf>
    <xf numFmtId="168" fontId="2" fillId="0" borderId="28" xfId="0" applyNumberFormat="1" applyFont="1" applyBorder="1"/>
    <xf numFmtId="0" fontId="2" fillId="0" borderId="15" xfId="0" quotePrefix="1" applyFont="1" applyBorder="1"/>
    <xf numFmtId="43" fontId="2" fillId="0" borderId="1" xfId="3" applyFont="1" applyFill="1" applyBorder="1" applyAlignment="1">
      <alignment vertical="top"/>
    </xf>
    <xf numFmtId="182" fontId="2" fillId="0" borderId="5" xfId="0" applyNumberFormat="1" applyFont="1" applyBorder="1" applyAlignment="1">
      <alignment horizontal="center" vertical="top" wrapText="1"/>
    </xf>
    <xf numFmtId="0" fontId="9" fillId="0" borderId="0" xfId="0" applyFont="1" applyAlignment="1">
      <alignment vertical="top"/>
    </xf>
    <xf numFmtId="0" fontId="12" fillId="0" borderId="1" xfId="0" applyFont="1" applyBorder="1" applyAlignment="1">
      <alignment horizontal="right" vertical="top" wrapText="1"/>
    </xf>
    <xf numFmtId="168" fontId="2" fillId="0" borderId="3" xfId="0" applyNumberFormat="1" applyFont="1" applyBorder="1" applyAlignment="1">
      <alignment horizontal="left"/>
    </xf>
    <xf numFmtId="165" fontId="2" fillId="0" borderId="41" xfId="0" applyNumberFormat="1" applyFont="1" applyBorder="1" applyAlignment="1">
      <alignment horizontal="right"/>
    </xf>
    <xf numFmtId="0" fontId="2" fillId="0" borderId="26" xfId="0" applyFont="1" applyBorder="1" applyAlignment="1">
      <alignment vertical="top" wrapText="1"/>
    </xf>
    <xf numFmtId="165" fontId="2" fillId="4" borderId="26" xfId="0" applyNumberFormat="1" applyFont="1" applyFill="1" applyBorder="1" applyAlignment="1">
      <alignment vertical="top" wrapText="1"/>
    </xf>
    <xf numFmtId="0" fontId="2" fillId="0" borderId="26" xfId="0" applyFont="1" applyBorder="1" applyAlignment="1">
      <alignment horizontal="center" vertical="top" wrapText="1"/>
    </xf>
    <xf numFmtId="0" fontId="2" fillId="0" borderId="52" xfId="0" applyFont="1" applyBorder="1" applyAlignment="1">
      <alignment vertical="top" wrapText="1"/>
    </xf>
    <xf numFmtId="165" fontId="14" fillId="0" borderId="1" xfId="0" applyNumberFormat="1" applyFont="1" applyBorder="1" applyAlignment="1">
      <alignment horizontal="right"/>
    </xf>
    <xf numFmtId="177" fontId="2" fillId="0" borderId="52" xfId="3" applyNumberFormat="1" applyFont="1" applyBorder="1" applyAlignment="1">
      <alignment horizontal="center" vertical="top"/>
    </xf>
    <xf numFmtId="177" fontId="2" fillId="0" borderId="26" xfId="3" applyNumberFormat="1" applyFont="1" applyBorder="1" applyAlignment="1">
      <alignment horizontal="center" vertical="top"/>
    </xf>
    <xf numFmtId="168" fontId="2" fillId="0" borderId="3" xfId="0" quotePrefix="1" applyNumberFormat="1" applyFont="1" applyBorder="1"/>
    <xf numFmtId="166" fontId="3" fillId="0" borderId="5" xfId="0" applyNumberFormat="1" applyFont="1" applyBorder="1" applyAlignment="1">
      <alignment horizontal="left" vertical="top"/>
    </xf>
    <xf numFmtId="169" fontId="2" fillId="0" borderId="3" xfId="0" quotePrefix="1" applyNumberFormat="1" applyFont="1" applyBorder="1"/>
    <xf numFmtId="169" fontId="2" fillId="0" borderId="9" xfId="0" applyNumberFormat="1" applyFont="1" applyBorder="1"/>
    <xf numFmtId="169" fontId="2" fillId="0" borderId="9" xfId="0" quotePrefix="1" applyNumberFormat="1" applyFont="1" applyBorder="1"/>
    <xf numFmtId="169" fontId="3" fillId="0" borderId="9" xfId="0" applyNumberFormat="1" applyFont="1" applyBorder="1"/>
    <xf numFmtId="169" fontId="3" fillId="0" borderId="9" xfId="0" applyNumberFormat="1" applyFont="1" applyBorder="1" applyAlignment="1">
      <alignment horizontal="left"/>
    </xf>
    <xf numFmtId="169" fontId="2" fillId="0" borderId="28" xfId="0" applyNumberFormat="1" applyFont="1" applyBorder="1"/>
    <xf numFmtId="169" fontId="2" fillId="0" borderId="9" xfId="0" applyNumberFormat="1" applyFont="1" applyBorder="1" applyAlignment="1">
      <alignment horizontal="left"/>
    </xf>
    <xf numFmtId="169" fontId="2" fillId="0" borderId="17" xfId="0" applyNumberFormat="1" applyFont="1" applyBorder="1" applyAlignment="1">
      <alignment horizontal="left"/>
    </xf>
    <xf numFmtId="169" fontId="3" fillId="3" borderId="22" xfId="0" applyNumberFormat="1" applyFont="1" applyFill="1" applyBorder="1" applyAlignment="1">
      <alignment vertical="top"/>
    </xf>
    <xf numFmtId="169" fontId="2" fillId="0" borderId="17" xfId="0" applyNumberFormat="1" applyFont="1" applyBorder="1"/>
    <xf numFmtId="169" fontId="3" fillId="3" borderId="36" xfId="0" applyNumberFormat="1" applyFont="1" applyFill="1" applyBorder="1" applyAlignment="1">
      <alignment vertical="top"/>
    </xf>
    <xf numFmtId="169" fontId="2" fillId="0" borderId="45" xfId="0" quotePrefix="1" applyNumberFormat="1" applyFont="1" applyBorder="1" applyAlignment="1">
      <alignment horizontal="left"/>
    </xf>
    <xf numFmtId="169" fontId="2" fillId="0" borderId="9" xfId="0" quotePrefix="1" applyNumberFormat="1" applyFont="1" applyBorder="1" applyAlignment="1">
      <alignment horizontal="left"/>
    </xf>
    <xf numFmtId="169" fontId="2" fillId="0" borderId="3" xfId="0" applyNumberFormat="1" applyFont="1" applyBorder="1" applyAlignment="1">
      <alignment horizontal="left"/>
    </xf>
    <xf numFmtId="169" fontId="2" fillId="0" borderId="18" xfId="0" applyNumberFormat="1" applyFont="1" applyBorder="1"/>
    <xf numFmtId="169" fontId="2" fillId="0" borderId="0" xfId="0" applyNumberFormat="1" applyFont="1" applyAlignment="1">
      <alignment horizontal="left"/>
    </xf>
    <xf numFmtId="0" fontId="2" fillId="0" borderId="0" xfId="0" applyFont="1" applyAlignment="1">
      <alignment vertical="center"/>
    </xf>
    <xf numFmtId="183" fontId="2" fillId="0" borderId="5" xfId="0" applyNumberFormat="1" applyFont="1" applyBorder="1" applyAlignment="1">
      <alignment horizontal="center" vertical="top" wrapText="1"/>
    </xf>
    <xf numFmtId="173" fontId="2" fillId="0" borderId="5" xfId="0" applyNumberFormat="1" applyFont="1" applyBorder="1" applyAlignment="1">
      <alignment horizontal="center" vertical="top" wrapText="1"/>
    </xf>
    <xf numFmtId="173" fontId="2" fillId="0" borderId="32" xfId="0" applyNumberFormat="1" applyFont="1" applyBorder="1" applyAlignment="1">
      <alignment horizontal="center" vertical="top" wrapText="1"/>
    </xf>
    <xf numFmtId="173" fontId="3" fillId="0" borderId="5" xfId="0" applyNumberFormat="1" applyFont="1" applyBorder="1" applyAlignment="1">
      <alignment horizontal="left" vertical="top"/>
    </xf>
    <xf numFmtId="174" fontId="2" fillId="0" borderId="5" xfId="0" applyNumberFormat="1" applyFont="1" applyBorder="1" applyAlignment="1">
      <alignment horizontal="center" vertical="top" wrapText="1"/>
    </xf>
    <xf numFmtId="174" fontId="2" fillId="0" borderId="32" xfId="0" applyNumberFormat="1" applyFont="1" applyBorder="1" applyAlignment="1">
      <alignment horizontal="center" vertical="top" wrapText="1"/>
    </xf>
    <xf numFmtId="184" fontId="2" fillId="0" borderId="5" xfId="0" applyNumberFormat="1" applyFont="1" applyBorder="1" applyAlignment="1">
      <alignment horizontal="center" vertical="top" wrapText="1"/>
    </xf>
    <xf numFmtId="175" fontId="2" fillId="0" borderId="5" xfId="0" applyNumberFormat="1" applyFont="1" applyBorder="1" applyAlignment="1">
      <alignment horizontal="center" vertical="top" wrapText="1"/>
    </xf>
    <xf numFmtId="175" fontId="2" fillId="0" borderId="32" xfId="0" applyNumberFormat="1" applyFont="1" applyBorder="1" applyAlignment="1">
      <alignment horizontal="center" vertical="top" wrapText="1"/>
    </xf>
    <xf numFmtId="175" fontId="3" fillId="0" borderId="5" xfId="0" applyNumberFormat="1" applyFont="1" applyBorder="1" applyAlignment="1">
      <alignment horizontal="left" vertical="top"/>
    </xf>
    <xf numFmtId="185" fontId="2" fillId="0" borderId="5" xfId="0" applyNumberFormat="1" applyFont="1" applyBorder="1" applyAlignment="1">
      <alignment horizontal="center" vertical="top" wrapText="1"/>
    </xf>
    <xf numFmtId="176" fontId="2" fillId="0" borderId="5" xfId="0" applyNumberFormat="1" applyFont="1" applyBorder="1" applyAlignment="1">
      <alignment horizontal="center" vertical="top" wrapText="1"/>
    </xf>
    <xf numFmtId="176" fontId="2" fillId="0" borderId="32" xfId="0" applyNumberFormat="1" applyFont="1" applyBorder="1" applyAlignment="1">
      <alignment horizontal="center" vertical="top" wrapText="1"/>
    </xf>
    <xf numFmtId="186" fontId="2" fillId="0" borderId="5" xfId="0" applyNumberFormat="1" applyFont="1" applyBorder="1" applyAlignment="1">
      <alignment horizontal="center" vertical="top" wrapText="1"/>
    </xf>
    <xf numFmtId="187" fontId="2" fillId="0" borderId="5" xfId="0" applyNumberFormat="1" applyFont="1" applyBorder="1" applyAlignment="1">
      <alignment horizontal="center" vertical="top" wrapText="1"/>
    </xf>
    <xf numFmtId="187" fontId="2" fillId="0" borderId="32" xfId="0" applyNumberFormat="1" applyFont="1" applyBorder="1" applyAlignment="1">
      <alignment horizontal="center" vertical="top" wrapText="1"/>
    </xf>
    <xf numFmtId="187" fontId="3" fillId="0" borderId="5" xfId="0" applyNumberFormat="1" applyFont="1" applyBorder="1" applyAlignment="1">
      <alignment horizontal="left" vertical="top"/>
    </xf>
    <xf numFmtId="188" fontId="2" fillId="0" borderId="5" xfId="0" applyNumberFormat="1" applyFont="1" applyBorder="1" applyAlignment="1">
      <alignment horizontal="center" vertical="top" wrapText="1"/>
    </xf>
    <xf numFmtId="189" fontId="2" fillId="0" borderId="5" xfId="0" applyNumberFormat="1" applyFont="1" applyBorder="1" applyAlignment="1">
      <alignment horizontal="center" vertical="top" wrapText="1"/>
    </xf>
    <xf numFmtId="189" fontId="2" fillId="0" borderId="32" xfId="0" applyNumberFormat="1" applyFont="1" applyBorder="1" applyAlignment="1">
      <alignment horizontal="center" vertical="top" wrapText="1"/>
    </xf>
    <xf numFmtId="189" fontId="3" fillId="0" borderId="5" xfId="0" applyNumberFormat="1" applyFont="1" applyBorder="1" applyAlignment="1">
      <alignment horizontal="left" vertical="top"/>
    </xf>
    <xf numFmtId="190" fontId="2" fillId="0" borderId="5" xfId="0" applyNumberFormat="1" applyFont="1" applyBorder="1" applyAlignment="1">
      <alignment horizontal="center" vertical="top" wrapText="1"/>
    </xf>
    <xf numFmtId="191" fontId="2" fillId="0" borderId="5" xfId="0" applyNumberFormat="1" applyFont="1" applyBorder="1" applyAlignment="1">
      <alignment horizontal="center" vertical="top" wrapText="1"/>
    </xf>
    <xf numFmtId="191" fontId="2" fillId="0" borderId="32" xfId="0" applyNumberFormat="1" applyFont="1" applyBorder="1" applyAlignment="1">
      <alignment horizontal="center" vertical="top" wrapText="1"/>
    </xf>
    <xf numFmtId="191" fontId="3" fillId="0" borderId="5" xfId="0" applyNumberFormat="1" applyFont="1" applyBorder="1" applyAlignment="1">
      <alignment horizontal="left" vertical="top"/>
    </xf>
    <xf numFmtId="192" fontId="2" fillId="0" borderId="5" xfId="0" applyNumberFormat="1" applyFont="1" applyBorder="1" applyAlignment="1">
      <alignment horizontal="center" vertical="top" wrapText="1"/>
    </xf>
    <xf numFmtId="193" fontId="2" fillId="0" borderId="5" xfId="0" applyNumberFormat="1" applyFont="1" applyBorder="1" applyAlignment="1">
      <alignment horizontal="center" vertical="top" wrapText="1"/>
    </xf>
    <xf numFmtId="193" fontId="2" fillId="0" borderId="32" xfId="0" applyNumberFormat="1" applyFont="1" applyBorder="1" applyAlignment="1">
      <alignment horizontal="center" vertical="top" wrapText="1"/>
    </xf>
    <xf numFmtId="193" fontId="3" fillId="0" borderId="5" xfId="0" applyNumberFormat="1" applyFont="1" applyBorder="1" applyAlignment="1">
      <alignment horizontal="left" vertical="top"/>
    </xf>
    <xf numFmtId="194" fontId="2" fillId="0" borderId="5" xfId="0" applyNumberFormat="1" applyFont="1" applyBorder="1" applyAlignment="1">
      <alignment horizontal="center" vertical="top" wrapText="1"/>
    </xf>
    <xf numFmtId="170" fontId="2" fillId="0" borderId="3" xfId="0" quotePrefix="1" applyNumberFormat="1" applyFont="1" applyBorder="1"/>
    <xf numFmtId="170" fontId="2" fillId="0" borderId="9" xfId="0" applyNumberFormat="1" applyFont="1" applyBorder="1"/>
    <xf numFmtId="170" fontId="2" fillId="0" borderId="9" xfId="0" quotePrefix="1" applyNumberFormat="1" applyFont="1" applyBorder="1"/>
    <xf numFmtId="170" fontId="3" fillId="0" borderId="9" xfId="0" applyNumberFormat="1" applyFont="1" applyBorder="1"/>
    <xf numFmtId="170" fontId="3" fillId="0" borderId="9" xfId="0" applyNumberFormat="1" applyFont="1" applyBorder="1" applyAlignment="1">
      <alignment horizontal="left"/>
    </xf>
    <xf numFmtId="170" fontId="2" fillId="0" borderId="28" xfId="0" applyNumberFormat="1" applyFont="1" applyBorder="1"/>
    <xf numFmtId="170" fontId="2" fillId="0" borderId="9" xfId="0" applyNumberFormat="1" applyFont="1" applyBorder="1" applyAlignment="1">
      <alignment horizontal="left"/>
    </xf>
    <xf numFmtId="170" fontId="2" fillId="0" borderId="17" xfId="0" applyNumberFormat="1" applyFont="1" applyBorder="1" applyAlignment="1">
      <alignment horizontal="left"/>
    </xf>
    <xf numFmtId="170" fontId="3" fillId="3" borderId="22" xfId="0" applyNumberFormat="1" applyFont="1" applyFill="1" applyBorder="1" applyAlignment="1">
      <alignment vertical="top"/>
    </xf>
    <xf numFmtId="170" fontId="2" fillId="0" borderId="17" xfId="0" applyNumberFormat="1" applyFont="1" applyBorder="1"/>
    <xf numFmtId="170" fontId="3" fillId="3" borderId="36" xfId="0" applyNumberFormat="1" applyFont="1" applyFill="1" applyBorder="1" applyAlignment="1">
      <alignment vertical="top"/>
    </xf>
    <xf numFmtId="170" fontId="2" fillId="0" borderId="45" xfId="0" quotePrefix="1" applyNumberFormat="1" applyFont="1" applyBorder="1" applyAlignment="1">
      <alignment horizontal="left"/>
    </xf>
    <xf numFmtId="170" fontId="2" fillId="0" borderId="9" xfId="0" quotePrefix="1" applyNumberFormat="1" applyFont="1" applyBorder="1" applyAlignment="1">
      <alignment horizontal="left"/>
    </xf>
    <xf numFmtId="170" fontId="2" fillId="0" borderId="3" xfId="0" applyNumberFormat="1" applyFont="1" applyBorder="1" applyAlignment="1">
      <alignment horizontal="left"/>
    </xf>
    <xf numFmtId="170" fontId="2" fillId="0" borderId="18" xfId="0" applyNumberFormat="1" applyFont="1" applyBorder="1"/>
    <xf numFmtId="170" fontId="2" fillId="0" borderId="0" xfId="0" applyNumberFormat="1" applyFont="1" applyAlignment="1">
      <alignment horizontal="left"/>
    </xf>
    <xf numFmtId="172" fontId="2" fillId="0" borderId="3" xfId="0" quotePrefix="1" applyNumberFormat="1" applyFont="1" applyBorder="1"/>
    <xf numFmtId="172" fontId="2" fillId="0" borderId="9" xfId="0" applyNumberFormat="1" applyFont="1" applyBorder="1"/>
    <xf numFmtId="172" fontId="2" fillId="0" borderId="9" xfId="0" quotePrefix="1" applyNumberFormat="1" applyFont="1" applyBorder="1"/>
    <xf numFmtId="172" fontId="3" fillId="0" borderId="9" xfId="0" applyNumberFormat="1" applyFont="1" applyBorder="1"/>
    <xf numFmtId="172" fontId="3" fillId="0" borderId="9" xfId="0" applyNumberFormat="1" applyFont="1" applyBorder="1" applyAlignment="1">
      <alignment horizontal="left"/>
    </xf>
    <xf numFmtId="172" fontId="2" fillId="0" borderId="28" xfId="0" applyNumberFormat="1" applyFont="1" applyBorder="1"/>
    <xf numFmtId="172" fontId="2" fillId="0" borderId="9" xfId="0" applyNumberFormat="1" applyFont="1" applyBorder="1" applyAlignment="1">
      <alignment horizontal="left"/>
    </xf>
    <xf numFmtId="172" fontId="2" fillId="0" borderId="17" xfId="0" applyNumberFormat="1" applyFont="1" applyBorder="1" applyAlignment="1">
      <alignment horizontal="left"/>
    </xf>
    <xf numFmtId="172" fontId="3" fillId="3" borderId="22" xfId="0" applyNumberFormat="1" applyFont="1" applyFill="1" applyBorder="1" applyAlignment="1">
      <alignment vertical="top"/>
    </xf>
    <xf numFmtId="172" fontId="2" fillId="0" borderId="17" xfId="0" applyNumberFormat="1" applyFont="1" applyBorder="1"/>
    <xf numFmtId="172" fontId="3" fillId="3" borderId="36" xfId="0" applyNumberFormat="1" applyFont="1" applyFill="1" applyBorder="1" applyAlignment="1">
      <alignment vertical="top"/>
    </xf>
    <xf numFmtId="172" fontId="2" fillId="0" borderId="45" xfId="0" quotePrefix="1" applyNumberFormat="1" applyFont="1" applyBorder="1" applyAlignment="1">
      <alignment horizontal="left"/>
    </xf>
    <xf numFmtId="172" fontId="2" fillId="0" borderId="9" xfId="0" quotePrefix="1" applyNumberFormat="1" applyFont="1" applyBorder="1" applyAlignment="1">
      <alignment horizontal="left"/>
    </xf>
    <xf numFmtId="172" fontId="2" fillId="0" borderId="3" xfId="0" applyNumberFormat="1" applyFont="1" applyBorder="1" applyAlignment="1">
      <alignment horizontal="left"/>
    </xf>
    <xf numFmtId="172" fontId="2" fillId="0" borderId="18" xfId="0" applyNumberFormat="1" applyFont="1" applyBorder="1"/>
    <xf numFmtId="172" fontId="2" fillId="0" borderId="0" xfId="0" applyNumberFormat="1" applyFont="1" applyAlignment="1">
      <alignment horizontal="left"/>
    </xf>
    <xf numFmtId="171" fontId="2" fillId="0" borderId="3" xfId="0" quotePrefix="1" applyNumberFormat="1" applyFont="1" applyBorder="1"/>
    <xf numFmtId="171" fontId="2" fillId="0" borderId="9" xfId="0" applyNumberFormat="1" applyFont="1" applyBorder="1"/>
    <xf numFmtId="171" fontId="2" fillId="0" borderId="9" xfId="0" quotePrefix="1" applyNumberFormat="1" applyFont="1" applyBorder="1"/>
    <xf numFmtId="171" fontId="3" fillId="0" borderId="9" xfId="0" applyNumberFormat="1" applyFont="1" applyBorder="1"/>
    <xf numFmtId="171" fontId="3" fillId="0" borderId="9" xfId="0" applyNumberFormat="1" applyFont="1" applyBorder="1" applyAlignment="1">
      <alignment horizontal="left"/>
    </xf>
    <xf numFmtId="171" fontId="2" fillId="0" borderId="28" xfId="0" applyNumberFormat="1" applyFont="1" applyBorder="1"/>
    <xf numFmtId="171" fontId="2" fillId="0" borderId="9" xfId="0" applyNumberFormat="1" applyFont="1" applyBorder="1" applyAlignment="1">
      <alignment horizontal="left"/>
    </xf>
    <xf numFmtId="171" fontId="2" fillId="0" borderId="17" xfId="0" applyNumberFormat="1" applyFont="1" applyBorder="1" applyAlignment="1">
      <alignment horizontal="left"/>
    </xf>
    <xf numFmtId="171" fontId="3" fillId="3" borderId="22" xfId="0" applyNumberFormat="1" applyFont="1" applyFill="1" applyBorder="1" applyAlignment="1">
      <alignment vertical="top"/>
    </xf>
    <xf numFmtId="171" fontId="2" fillId="0" borderId="17" xfId="0" applyNumberFormat="1" applyFont="1" applyBorder="1"/>
    <xf numFmtId="171" fontId="3" fillId="3" borderId="36" xfId="0" applyNumberFormat="1" applyFont="1" applyFill="1" applyBorder="1" applyAlignment="1">
      <alignment vertical="top"/>
    </xf>
    <xf numFmtId="171" fontId="2" fillId="0" borderId="45" xfId="0" quotePrefix="1" applyNumberFormat="1" applyFont="1" applyBorder="1" applyAlignment="1">
      <alignment horizontal="left"/>
    </xf>
    <xf numFmtId="171" fontId="2" fillId="0" borderId="9" xfId="0" quotePrefix="1" applyNumberFormat="1" applyFont="1" applyBorder="1" applyAlignment="1">
      <alignment horizontal="left"/>
    </xf>
    <xf numFmtId="171" fontId="2" fillId="0" borderId="3" xfId="0" applyNumberFormat="1" applyFont="1" applyBorder="1" applyAlignment="1">
      <alignment horizontal="left"/>
    </xf>
    <xf numFmtId="171" fontId="2" fillId="0" borderId="18" xfId="0" applyNumberFormat="1" applyFont="1" applyBorder="1"/>
    <xf numFmtId="171" fontId="2" fillId="0" borderId="0" xfId="0" applyNumberFormat="1" applyFont="1" applyAlignment="1">
      <alignment horizontal="left"/>
    </xf>
    <xf numFmtId="195" fontId="2" fillId="0" borderId="0" xfId="0" applyNumberFormat="1" applyFont="1"/>
    <xf numFmtId="195" fontId="2" fillId="0" borderId="0" xfId="0" applyNumberFormat="1" applyFont="1" applyAlignment="1">
      <alignment horizontal="center" vertical="center"/>
    </xf>
    <xf numFmtId="195" fontId="2" fillId="0" borderId="3" xfId="0" quotePrefix="1" applyNumberFormat="1" applyFont="1" applyBorder="1"/>
    <xf numFmtId="195" fontId="2" fillId="0" borderId="9" xfId="0" applyNumberFormat="1" applyFont="1" applyBorder="1"/>
    <xf numFmtId="195" fontId="2" fillId="0" borderId="9" xfId="0" quotePrefix="1" applyNumberFormat="1" applyFont="1" applyBorder="1"/>
    <xf numFmtId="195" fontId="3" fillId="0" borderId="9" xfId="0" applyNumberFormat="1" applyFont="1" applyBorder="1"/>
    <xf numFmtId="195" fontId="3" fillId="0" borderId="9" xfId="0" applyNumberFormat="1" applyFont="1" applyBorder="1" applyAlignment="1">
      <alignment horizontal="left"/>
    </xf>
    <xf numFmtId="195" fontId="2" fillId="0" borderId="28" xfId="0" applyNumberFormat="1" applyFont="1" applyBorder="1"/>
    <xf numFmtId="195" fontId="2" fillId="0" borderId="9" xfId="0" applyNumberFormat="1" applyFont="1" applyBorder="1" applyAlignment="1">
      <alignment horizontal="left"/>
    </xf>
    <xf numFmtId="195" fontId="2" fillId="0" borderId="17" xfId="0" applyNumberFormat="1" applyFont="1" applyBorder="1" applyAlignment="1">
      <alignment horizontal="left"/>
    </xf>
    <xf numFmtId="195" fontId="3" fillId="3" borderId="22" xfId="0" applyNumberFormat="1" applyFont="1" applyFill="1" applyBorder="1" applyAlignment="1">
      <alignment vertical="top"/>
    </xf>
    <xf numFmtId="195" fontId="2" fillId="0" borderId="17" xfId="0" applyNumberFormat="1" applyFont="1" applyBorder="1"/>
    <xf numFmtId="195" fontId="3" fillId="3" borderId="36" xfId="0" applyNumberFormat="1" applyFont="1" applyFill="1" applyBorder="1" applyAlignment="1">
      <alignment vertical="top"/>
    </xf>
    <xf numFmtId="195" fontId="2" fillId="0" borderId="45" xfId="0" quotePrefix="1" applyNumberFormat="1" applyFont="1" applyBorder="1" applyAlignment="1">
      <alignment horizontal="left"/>
    </xf>
    <xf numFmtId="195" fontId="2" fillId="0" borderId="9" xfId="0" quotePrefix="1" applyNumberFormat="1" applyFont="1" applyBorder="1" applyAlignment="1">
      <alignment horizontal="left"/>
    </xf>
    <xf numFmtId="195" fontId="2" fillId="0" borderId="3" xfId="0" applyNumberFormat="1" applyFont="1" applyBorder="1" applyAlignment="1">
      <alignment horizontal="left"/>
    </xf>
    <xf numFmtId="195" fontId="2" fillId="0" borderId="18" xfId="0" applyNumberFormat="1" applyFont="1" applyBorder="1"/>
    <xf numFmtId="195" fontId="2" fillId="0" borderId="0" xfId="0" applyNumberFormat="1" applyFont="1" applyAlignment="1">
      <alignment horizontal="left"/>
    </xf>
    <xf numFmtId="196" fontId="2" fillId="0" borderId="0" xfId="0" applyNumberFormat="1" applyFont="1" applyAlignment="1">
      <alignment horizontal="center" vertical="center"/>
    </xf>
    <xf numFmtId="196" fontId="2" fillId="0" borderId="3" xfId="0" quotePrefix="1" applyNumberFormat="1" applyFont="1" applyBorder="1"/>
    <xf numFmtId="196" fontId="2" fillId="0" borderId="9" xfId="0" applyNumberFormat="1" applyFont="1" applyBorder="1"/>
    <xf numFmtId="196" fontId="2" fillId="0" borderId="9" xfId="0" quotePrefix="1" applyNumberFormat="1" applyFont="1" applyBorder="1"/>
    <xf numFmtId="196" fontId="3" fillId="0" borderId="9" xfId="0" applyNumberFormat="1" applyFont="1" applyBorder="1"/>
    <xf numFmtId="196" fontId="3" fillId="0" borderId="9" xfId="0" applyNumberFormat="1" applyFont="1" applyBorder="1" applyAlignment="1">
      <alignment horizontal="left"/>
    </xf>
    <xf numFmtId="196" fontId="2" fillId="0" borderId="28" xfId="0" applyNumberFormat="1" applyFont="1" applyBorder="1"/>
    <xf numFmtId="196" fontId="2" fillId="0" borderId="9" xfId="0" applyNumberFormat="1" applyFont="1" applyBorder="1" applyAlignment="1">
      <alignment horizontal="left"/>
    </xf>
    <xf numFmtId="196" fontId="2" fillId="0" borderId="17" xfId="0" applyNumberFormat="1" applyFont="1" applyBorder="1" applyAlignment="1">
      <alignment horizontal="left"/>
    </xf>
    <xf numFmtId="196" fontId="3" fillId="3" borderId="22" xfId="0" applyNumberFormat="1" applyFont="1" applyFill="1" applyBorder="1" applyAlignment="1">
      <alignment vertical="top"/>
    </xf>
    <xf numFmtId="196" fontId="2" fillId="0" borderId="17" xfId="0" applyNumberFormat="1" applyFont="1" applyBorder="1"/>
    <xf numFmtId="196" fontId="3" fillId="3" borderId="36" xfId="0" applyNumberFormat="1" applyFont="1" applyFill="1" applyBorder="1" applyAlignment="1">
      <alignment vertical="top"/>
    </xf>
    <xf numFmtId="196" fontId="2" fillId="0" borderId="45" xfId="0" quotePrefix="1" applyNumberFormat="1" applyFont="1" applyBorder="1" applyAlignment="1">
      <alignment horizontal="left"/>
    </xf>
    <xf numFmtId="196" fontId="2" fillId="0" borderId="9" xfId="0" quotePrefix="1" applyNumberFormat="1" applyFont="1" applyBorder="1" applyAlignment="1">
      <alignment horizontal="left"/>
    </xf>
    <xf numFmtId="196" fontId="2" fillId="0" borderId="3" xfId="0" applyNumberFormat="1" applyFont="1" applyBorder="1" applyAlignment="1">
      <alignment horizontal="left"/>
    </xf>
    <xf numFmtId="196" fontId="2" fillId="0" borderId="18" xfId="0" applyNumberFormat="1" applyFont="1" applyBorder="1"/>
    <xf numFmtId="196" fontId="2" fillId="0" borderId="0" xfId="0" applyNumberFormat="1" applyFont="1" applyAlignment="1">
      <alignment horizontal="left"/>
    </xf>
    <xf numFmtId="196" fontId="2" fillId="0" borderId="0" xfId="0" applyNumberFormat="1" applyFont="1"/>
    <xf numFmtId="197" fontId="2" fillId="0" borderId="0" xfId="0" applyNumberFormat="1" applyFont="1" applyAlignment="1">
      <alignment horizontal="center" vertical="center"/>
    </xf>
    <xf numFmtId="197" fontId="2" fillId="0" borderId="3" xfId="0" quotePrefix="1" applyNumberFormat="1" applyFont="1" applyBorder="1"/>
    <xf numFmtId="197" fontId="2" fillId="0" borderId="9" xfId="0" applyNumberFormat="1" applyFont="1" applyBorder="1"/>
    <xf numFmtId="197" fontId="2" fillId="0" borderId="9" xfId="0" quotePrefix="1" applyNumberFormat="1" applyFont="1" applyBorder="1"/>
    <xf numFmtId="197" fontId="3" fillId="0" borderId="9" xfId="0" applyNumberFormat="1" applyFont="1" applyBorder="1"/>
    <xf numFmtId="197" fontId="3" fillId="0" borderId="9" xfId="0" applyNumberFormat="1" applyFont="1" applyBorder="1" applyAlignment="1">
      <alignment horizontal="left"/>
    </xf>
    <xf numFmtId="197" fontId="2" fillId="0" borderId="28" xfId="0" applyNumberFormat="1" applyFont="1" applyBorder="1"/>
    <xf numFmtId="197" fontId="2" fillId="0" borderId="9" xfId="0" applyNumberFormat="1" applyFont="1" applyBorder="1" applyAlignment="1">
      <alignment horizontal="left"/>
    </xf>
    <xf numFmtId="197" fontId="2" fillId="0" borderId="17" xfId="0" applyNumberFormat="1" applyFont="1" applyBorder="1" applyAlignment="1">
      <alignment horizontal="left"/>
    </xf>
    <xf numFmtId="197" fontId="3" fillId="3" borderId="22" xfId="0" applyNumberFormat="1" applyFont="1" applyFill="1" applyBorder="1" applyAlignment="1">
      <alignment vertical="top"/>
    </xf>
    <xf numFmtId="197" fontId="2" fillId="0" borderId="17" xfId="0" applyNumberFormat="1" applyFont="1" applyBorder="1"/>
    <xf numFmtId="197" fontId="3" fillId="3" borderId="36" xfId="0" applyNumberFormat="1" applyFont="1" applyFill="1" applyBorder="1" applyAlignment="1">
      <alignment vertical="top"/>
    </xf>
    <xf numFmtId="197" fontId="2" fillId="0" borderId="45" xfId="0" quotePrefix="1" applyNumberFormat="1" applyFont="1" applyBorder="1" applyAlignment="1">
      <alignment horizontal="left"/>
    </xf>
    <xf numFmtId="197" fontId="2" fillId="0" borderId="9" xfId="0" quotePrefix="1" applyNumberFormat="1" applyFont="1" applyBorder="1" applyAlignment="1">
      <alignment horizontal="left"/>
    </xf>
    <xf numFmtId="197" fontId="2" fillId="0" borderId="3" xfId="0" applyNumberFormat="1" applyFont="1" applyBorder="1" applyAlignment="1">
      <alignment horizontal="left"/>
    </xf>
    <xf numFmtId="197" fontId="2" fillId="0" borderId="18" xfId="0" applyNumberFormat="1" applyFont="1" applyBorder="1"/>
    <xf numFmtId="197" fontId="2" fillId="0" borderId="0" xfId="0" applyNumberFormat="1" applyFont="1" applyAlignment="1">
      <alignment horizontal="left"/>
    </xf>
    <xf numFmtId="197" fontId="2" fillId="0" borderId="0" xfId="0" applyNumberFormat="1" applyFont="1"/>
    <xf numFmtId="198" fontId="2" fillId="0" borderId="0" xfId="0" applyNumberFormat="1" applyFont="1" applyAlignment="1">
      <alignment horizontal="center" vertical="center"/>
    </xf>
    <xf numFmtId="198" fontId="2" fillId="0" borderId="3" xfId="0" quotePrefix="1" applyNumberFormat="1" applyFont="1" applyBorder="1"/>
    <xf numFmtId="198" fontId="2" fillId="0" borderId="9" xfId="0" applyNumberFormat="1" applyFont="1" applyBorder="1"/>
    <xf numFmtId="198" fontId="2" fillId="0" borderId="9" xfId="0" quotePrefix="1" applyNumberFormat="1" applyFont="1" applyBorder="1"/>
    <xf numFmtId="198" fontId="3" fillId="0" borderId="9" xfId="0" applyNumberFormat="1" applyFont="1" applyBorder="1"/>
    <xf numFmtId="198" fontId="3" fillId="0" borderId="9" xfId="0" applyNumberFormat="1" applyFont="1" applyBorder="1" applyAlignment="1">
      <alignment horizontal="left"/>
    </xf>
    <xf numFmtId="198" fontId="2" fillId="0" borderId="28" xfId="0" applyNumberFormat="1" applyFont="1" applyBorder="1"/>
    <xf numFmtId="198" fontId="2" fillId="0" borderId="9" xfId="0" applyNumberFormat="1" applyFont="1" applyBorder="1" applyAlignment="1">
      <alignment horizontal="left"/>
    </xf>
    <xf numFmtId="198" fontId="2" fillId="0" borderId="17" xfId="0" applyNumberFormat="1" applyFont="1" applyBorder="1" applyAlignment="1">
      <alignment horizontal="left"/>
    </xf>
    <xf numFmtId="198" fontId="3" fillId="3" borderId="22" xfId="0" applyNumberFormat="1" applyFont="1" applyFill="1" applyBorder="1" applyAlignment="1">
      <alignment vertical="top"/>
    </xf>
    <xf numFmtId="198" fontId="2" fillId="0" borderId="17" xfId="0" applyNumberFormat="1" applyFont="1" applyBorder="1"/>
    <xf numFmtId="198" fontId="3" fillId="3" borderId="36" xfId="0" applyNumberFormat="1" applyFont="1" applyFill="1" applyBorder="1" applyAlignment="1">
      <alignment vertical="top"/>
    </xf>
    <xf numFmtId="198" fontId="2" fillId="0" borderId="45" xfId="0" quotePrefix="1" applyNumberFormat="1" applyFont="1" applyBorder="1" applyAlignment="1">
      <alignment horizontal="left"/>
    </xf>
    <xf numFmtId="198" fontId="2" fillId="0" borderId="9" xfId="0" quotePrefix="1" applyNumberFormat="1" applyFont="1" applyBorder="1" applyAlignment="1">
      <alignment horizontal="left"/>
    </xf>
    <xf numFmtId="198" fontId="2" fillId="0" borderId="3" xfId="0" applyNumberFormat="1" applyFont="1" applyBorder="1" applyAlignment="1">
      <alignment horizontal="left"/>
    </xf>
    <xf numFmtId="198" fontId="2" fillId="0" borderId="18" xfId="0" applyNumberFormat="1" applyFont="1" applyBorder="1"/>
    <xf numFmtId="198" fontId="2" fillId="0" borderId="0" xfId="0" applyNumberFormat="1" applyFont="1" applyAlignment="1">
      <alignment horizontal="left"/>
    </xf>
    <xf numFmtId="198" fontId="2" fillId="0" borderId="0" xfId="0" applyNumberFormat="1" applyFont="1"/>
    <xf numFmtId="166" fontId="2" fillId="0" borderId="18" xfId="0" applyNumberFormat="1" applyFont="1" applyBorder="1" applyAlignment="1">
      <alignment horizontal="center" vertical="top" wrapText="1"/>
    </xf>
    <xf numFmtId="0" fontId="2" fillId="0" borderId="53" xfId="0" applyFont="1" applyBorder="1" applyAlignment="1">
      <alignment horizontal="left" wrapText="1"/>
    </xf>
    <xf numFmtId="0" fontId="6" fillId="0" borderId="53" xfId="0" applyFont="1" applyBorder="1" applyAlignment="1">
      <alignment vertical="top" wrapText="1"/>
    </xf>
    <xf numFmtId="0" fontId="2" fillId="0" borderId="53" xfId="0" applyFont="1" applyBorder="1" applyAlignment="1">
      <alignment horizontal="center" vertical="top" wrapText="1"/>
    </xf>
    <xf numFmtId="165" fontId="2" fillId="0" borderId="53" xfId="0" applyNumberFormat="1" applyFont="1" applyBorder="1" applyAlignment="1">
      <alignment horizontal="left" wrapText="1"/>
    </xf>
    <xf numFmtId="165" fontId="3" fillId="0" borderId="4" xfId="0" applyNumberFormat="1" applyFont="1" applyBorder="1"/>
    <xf numFmtId="168" fontId="3" fillId="3" borderId="22" xfId="0" applyNumberFormat="1" applyFont="1" applyFill="1" applyBorder="1" applyAlignment="1">
      <alignment vertical="top"/>
    </xf>
    <xf numFmtId="177" fontId="6" fillId="0" borderId="54" xfId="3" applyNumberFormat="1" applyFont="1" applyBorder="1" applyAlignment="1">
      <alignment horizontal="right"/>
    </xf>
    <xf numFmtId="0" fontId="3" fillId="0" borderId="34" xfId="0" quotePrefix="1" applyFont="1" applyBorder="1" applyAlignment="1">
      <alignment horizontal="right" vertical="top"/>
    </xf>
    <xf numFmtId="0" fontId="3" fillId="0" borderId="38" xfId="0" applyFont="1" applyBorder="1" applyAlignment="1">
      <alignment horizontal="right" vertical="top"/>
    </xf>
    <xf numFmtId="0" fontId="3" fillId="0" borderId="34" xfId="0" quotePrefix="1" applyFont="1" applyBorder="1" applyAlignment="1">
      <alignment horizontal="center" vertical="top"/>
    </xf>
    <xf numFmtId="0" fontId="3" fillId="0" borderId="38" xfId="0" applyFont="1" applyBorder="1" applyAlignment="1">
      <alignment horizontal="center" vertical="top"/>
    </xf>
    <xf numFmtId="0" fontId="3" fillId="0" borderId="8" xfId="0" applyFont="1" applyBorder="1" applyAlignment="1">
      <alignment horizontal="center" vertical="top" wrapText="1"/>
    </xf>
    <xf numFmtId="0" fontId="3" fillId="0" borderId="19" xfId="0" applyFont="1" applyBorder="1" applyAlignment="1">
      <alignment horizontal="center" vertical="top" wrapText="1"/>
    </xf>
    <xf numFmtId="0" fontId="3" fillId="0" borderId="0" xfId="0" applyFont="1"/>
    <xf numFmtId="0" fontId="2" fillId="0" borderId="0" xfId="0" applyFont="1" applyAlignment="1">
      <alignment horizontal="center" vertical="center"/>
    </xf>
    <xf numFmtId="0" fontId="2" fillId="0" borderId="0" xfId="0" applyFont="1"/>
    <xf numFmtId="168" fontId="3" fillId="3" borderId="22" xfId="0" applyNumberFormat="1" applyFont="1" applyFill="1" applyBorder="1" applyAlignment="1">
      <alignment vertical="top"/>
    </xf>
    <xf numFmtId="168" fontId="3" fillId="3" borderId="23" xfId="0" applyNumberFormat="1" applyFont="1" applyFill="1" applyBorder="1" applyAlignment="1">
      <alignment vertical="top"/>
    </xf>
    <xf numFmtId="0" fontId="3" fillId="0" borderId="9" xfId="0" quotePrefix="1" applyFont="1" applyBorder="1" applyAlignment="1">
      <alignment horizontal="right" vertical="top"/>
    </xf>
    <xf numFmtId="0" fontId="3" fillId="0" borderId="10" xfId="0" applyFont="1" applyBorder="1" applyAlignment="1">
      <alignment horizontal="right" vertical="top"/>
    </xf>
    <xf numFmtId="0" fontId="3" fillId="0" borderId="45" xfId="0" quotePrefix="1" applyFont="1" applyBorder="1" applyAlignment="1">
      <alignment horizontal="right" vertical="top"/>
    </xf>
    <xf numFmtId="0" fontId="3" fillId="0" borderId="47" xfId="0" applyFont="1" applyBorder="1" applyAlignment="1">
      <alignment horizontal="right" vertical="top"/>
    </xf>
    <xf numFmtId="182" fontId="2" fillId="0" borderId="32" xfId="0" applyNumberFormat="1" applyFont="1" applyBorder="1" applyAlignment="1">
      <alignment horizontal="center" vertical="top" wrapText="1"/>
    </xf>
    <xf numFmtId="182" fontId="2" fillId="0" borderId="12" xfId="0" applyNumberFormat="1" applyFont="1" applyBorder="1" applyAlignment="1">
      <alignment horizontal="center" vertical="top" wrapText="1"/>
    </xf>
    <xf numFmtId="0" fontId="2" fillId="0" borderId="26" xfId="0" applyFont="1" applyBorder="1" applyAlignment="1">
      <alignment vertical="top" wrapText="1"/>
    </xf>
    <xf numFmtId="0" fontId="2" fillId="0" borderId="13" xfId="0" applyFont="1" applyBorder="1" applyAlignment="1">
      <alignment vertical="top" wrapText="1"/>
    </xf>
    <xf numFmtId="0" fontId="2" fillId="0" borderId="3" xfId="0" applyFont="1" applyBorder="1" applyAlignment="1">
      <alignment horizontal="left" wrapText="1"/>
    </xf>
    <xf numFmtId="0" fontId="2" fillId="0" borderId="0" xfId="0" applyFont="1" applyAlignment="1">
      <alignment horizontal="left" wrapText="1"/>
    </xf>
    <xf numFmtId="0" fontId="2" fillId="0" borderId="41" xfId="0" applyFont="1" applyBorder="1" applyAlignment="1">
      <alignment horizontal="left" wrapText="1"/>
    </xf>
    <xf numFmtId="0" fontId="2" fillId="0" borderId="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3" xfId="0" applyFont="1" applyBorder="1" applyAlignment="1">
      <alignment horizontal="center" vertical="center"/>
    </xf>
    <xf numFmtId="0" fontId="2" fillId="0" borderId="41" xfId="0" applyFont="1" applyBorder="1" applyAlignment="1">
      <alignment horizontal="center" vertical="center"/>
    </xf>
    <xf numFmtId="0" fontId="2" fillId="0" borderId="3" xfId="0" applyFont="1" applyBorder="1" applyAlignment="1">
      <alignment horizontal="left"/>
    </xf>
    <xf numFmtId="0" fontId="2" fillId="0" borderId="0" xfId="0" applyFont="1" applyAlignment="1">
      <alignment horizontal="left"/>
    </xf>
    <xf numFmtId="0" fontId="2" fillId="0" borderId="41" xfId="0" applyFont="1" applyBorder="1" applyAlignment="1">
      <alignment horizontal="left"/>
    </xf>
    <xf numFmtId="0" fontId="3" fillId="0" borderId="3" xfId="0" applyFont="1" applyBorder="1" applyAlignment="1">
      <alignment horizontal="left"/>
    </xf>
    <xf numFmtId="0" fontId="3" fillId="0" borderId="0" xfId="0" applyFont="1" applyAlignment="1">
      <alignment horizontal="left"/>
    </xf>
    <xf numFmtId="0" fontId="3" fillId="0" borderId="41" xfId="0" applyFont="1" applyBorder="1" applyAlignment="1">
      <alignment horizontal="left"/>
    </xf>
    <xf numFmtId="0" fontId="2" fillId="0" borderId="43" xfId="0" applyFont="1" applyBorder="1"/>
    <xf numFmtId="183" fontId="2" fillId="0" borderId="32" xfId="0" applyNumberFormat="1" applyFont="1" applyBorder="1" applyAlignment="1">
      <alignment horizontal="center" vertical="top" wrapText="1"/>
    </xf>
    <xf numFmtId="183" fontId="2" fillId="0" borderId="12" xfId="0" applyNumberFormat="1" applyFont="1" applyBorder="1" applyAlignment="1">
      <alignment horizontal="center" vertical="top" wrapText="1"/>
    </xf>
    <xf numFmtId="184" fontId="2" fillId="0" borderId="32" xfId="0" applyNumberFormat="1" applyFont="1" applyBorder="1" applyAlignment="1">
      <alignment horizontal="center" vertical="top" wrapText="1"/>
    </xf>
    <xf numFmtId="184" fontId="2" fillId="0" borderId="12" xfId="0" applyNumberFormat="1" applyFont="1" applyBorder="1" applyAlignment="1">
      <alignment horizontal="center" vertical="top" wrapText="1"/>
    </xf>
    <xf numFmtId="185" fontId="2" fillId="0" borderId="32" xfId="0" applyNumberFormat="1" applyFont="1" applyBorder="1" applyAlignment="1">
      <alignment horizontal="center" vertical="top" wrapText="1"/>
    </xf>
    <xf numFmtId="185" fontId="2" fillId="0" borderId="12" xfId="0" applyNumberFormat="1" applyFont="1" applyBorder="1" applyAlignment="1">
      <alignment horizontal="center" vertical="top" wrapText="1"/>
    </xf>
    <xf numFmtId="186" fontId="2" fillId="0" borderId="32" xfId="0" applyNumberFormat="1" applyFont="1" applyBorder="1" applyAlignment="1">
      <alignment horizontal="center" vertical="top" wrapText="1"/>
    </xf>
    <xf numFmtId="186" fontId="2" fillId="0" borderId="12" xfId="0" applyNumberFormat="1" applyFont="1" applyBorder="1" applyAlignment="1">
      <alignment horizontal="center" vertical="top" wrapText="1"/>
    </xf>
    <xf numFmtId="188" fontId="2" fillId="0" borderId="32" xfId="0" applyNumberFormat="1" applyFont="1" applyBorder="1" applyAlignment="1">
      <alignment horizontal="center" vertical="top" wrapText="1"/>
    </xf>
    <xf numFmtId="188" fontId="2" fillId="0" borderId="12" xfId="0" applyNumberFormat="1" applyFont="1" applyBorder="1" applyAlignment="1">
      <alignment horizontal="center" vertical="top" wrapText="1"/>
    </xf>
    <xf numFmtId="190" fontId="2" fillId="0" borderId="32" xfId="0" applyNumberFormat="1" applyFont="1" applyBorder="1" applyAlignment="1">
      <alignment horizontal="center" vertical="top" wrapText="1"/>
    </xf>
    <xf numFmtId="190" fontId="2" fillId="0" borderId="12" xfId="0" applyNumberFormat="1" applyFont="1" applyBorder="1" applyAlignment="1">
      <alignment horizontal="center" vertical="top" wrapText="1"/>
    </xf>
    <xf numFmtId="192" fontId="2" fillId="0" borderId="32" xfId="0" applyNumberFormat="1" applyFont="1" applyBorder="1" applyAlignment="1">
      <alignment horizontal="center" vertical="top" wrapText="1"/>
    </xf>
    <xf numFmtId="192" fontId="2" fillId="0" borderId="12" xfId="0" applyNumberFormat="1" applyFont="1" applyBorder="1" applyAlignment="1">
      <alignment horizontal="center" vertical="top" wrapText="1"/>
    </xf>
    <xf numFmtId="194" fontId="2" fillId="0" borderId="32" xfId="0" applyNumberFormat="1" applyFont="1" applyBorder="1" applyAlignment="1">
      <alignment horizontal="center" vertical="top" wrapText="1"/>
    </xf>
    <xf numFmtId="194" fontId="2" fillId="0" borderId="12" xfId="0" applyNumberFormat="1" applyFont="1" applyBorder="1" applyAlignment="1">
      <alignment horizontal="center" vertical="top" wrapText="1"/>
    </xf>
    <xf numFmtId="0" fontId="2" fillId="0" borderId="1" xfId="0" applyFont="1" applyFill="1" applyBorder="1" applyAlignment="1">
      <alignment vertical="top" wrapText="1"/>
    </xf>
    <xf numFmtId="0" fontId="2" fillId="0" borderId="1" xfId="0" applyFont="1" applyFill="1" applyBorder="1" applyAlignment="1">
      <alignment horizontal="left" wrapText="1"/>
    </xf>
    <xf numFmtId="168" fontId="2" fillId="0" borderId="28" xfId="0" applyNumberFormat="1" applyFont="1" applyFill="1" applyBorder="1"/>
    <xf numFmtId="0" fontId="2" fillId="0" borderId="15" xfId="0" quotePrefix="1" applyFont="1" applyFill="1" applyBorder="1"/>
    <xf numFmtId="168" fontId="2" fillId="0" borderId="9" xfId="0" applyNumberFormat="1" applyFont="1" applyFill="1" applyBorder="1"/>
    <xf numFmtId="0" fontId="2" fillId="0" borderId="47" xfId="0" quotePrefix="1" applyFont="1" applyFill="1" applyBorder="1"/>
    <xf numFmtId="169" fontId="2" fillId="0" borderId="9" xfId="0" applyNumberFormat="1" applyFont="1" applyFill="1" applyBorder="1"/>
    <xf numFmtId="169" fontId="2" fillId="0" borderId="28" xfId="0" applyNumberFormat="1" applyFont="1" applyFill="1" applyBorder="1"/>
    <xf numFmtId="170" fontId="2" fillId="0" borderId="28" xfId="0" applyNumberFormat="1" applyFont="1" applyFill="1" applyBorder="1"/>
    <xf numFmtId="170" fontId="2" fillId="0" borderId="9" xfId="0" applyNumberFormat="1" applyFont="1" applyFill="1" applyBorder="1"/>
    <xf numFmtId="172" fontId="2" fillId="0" borderId="28" xfId="0" applyNumberFormat="1" applyFont="1" applyFill="1" applyBorder="1"/>
    <xf numFmtId="172" fontId="2" fillId="0" borderId="9" xfId="0" applyNumberFormat="1" applyFont="1" applyFill="1" applyBorder="1"/>
    <xf numFmtId="171" fontId="2" fillId="0" borderId="9" xfId="0" applyNumberFormat="1" applyFont="1" applyFill="1" applyBorder="1"/>
    <xf numFmtId="171" fontId="2" fillId="0" borderId="28" xfId="0" applyNumberFormat="1" applyFont="1" applyFill="1" applyBorder="1"/>
    <xf numFmtId="195" fontId="2" fillId="0" borderId="9" xfId="0" applyNumberFormat="1" applyFont="1" applyFill="1" applyBorder="1"/>
    <xf numFmtId="196" fontId="2" fillId="0" borderId="9" xfId="0" applyNumberFormat="1" applyFont="1" applyFill="1" applyBorder="1"/>
    <xf numFmtId="197" fontId="2" fillId="0" borderId="9" xfId="0" applyNumberFormat="1" applyFont="1" applyFill="1" applyBorder="1"/>
    <xf numFmtId="198" fontId="2" fillId="0" borderId="9" xfId="0" applyNumberFormat="1" applyFont="1" applyFill="1" applyBorder="1"/>
  </cellXfs>
  <cellStyles count="4">
    <cellStyle name="Comma" xfId="3" builtinId="3"/>
    <cellStyle name="Currency 2" xfId="1" xr:uid="{00000000-0005-0000-0000-000001000000}"/>
    <cellStyle name="Normal" xfId="0" builtinId="0"/>
    <cellStyle name="Percent" xfId="2" builtinId="5"/>
  </cellStyles>
  <dxfs count="0"/>
  <tableStyles count="0" defaultTableStyle="TableStyleMedium9" defaultPivotStyle="PivotStyleLight16"/>
  <colors>
    <mruColors>
      <color rgb="FFCCFFFF"/>
      <color rgb="FFE1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0</xdr:col>
      <xdr:colOff>0</xdr:colOff>
      <xdr:row>150</xdr:row>
      <xdr:rowOff>0</xdr:rowOff>
    </xdr:from>
    <xdr:to>
      <xdr:col>0</xdr:col>
      <xdr:colOff>0</xdr:colOff>
      <xdr:row>150</xdr:row>
      <xdr:rowOff>0</xdr:rowOff>
    </xdr:to>
    <xdr:sp macro="" textlink="">
      <xdr:nvSpPr>
        <xdr:cNvPr id="2193" name="Text Box 145">
          <a:extLst>
            <a:ext uri="{FF2B5EF4-FFF2-40B4-BE49-F238E27FC236}">
              <a16:creationId xmlns:a16="http://schemas.microsoft.com/office/drawing/2014/main" id="{00000000-0008-0000-0000-000091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SECTION J</a:t>
          </a:r>
        </a:p>
        <a:p>
          <a:pPr algn="ctr" rtl="0">
            <a:defRPr sz="1000"/>
          </a:pPr>
          <a:endParaRPr lang="en-US" sz="1000" b="1" i="0" u="none" strike="noStrike" baseline="0">
            <a:solidFill>
              <a:srgbClr val="000000"/>
            </a:solidFill>
            <a:latin typeface="Arial"/>
            <a:cs typeface="Arial"/>
          </a:endParaRPr>
        </a:p>
        <a:p>
          <a:pPr algn="ctr" rtl="0">
            <a:defRPr sz="1000"/>
          </a:pPr>
          <a:r>
            <a:rPr lang="en-US" sz="1000" b="1" i="0" u="none" strike="noStrike" baseline="0">
              <a:solidFill>
                <a:srgbClr val="000000"/>
              </a:solidFill>
              <a:latin typeface="Arial"/>
              <a:cs typeface="Arial"/>
            </a:rPr>
            <a:t>EXHIBIT A</a:t>
          </a: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198" name="Text Box 150">
          <a:extLst>
            <a:ext uri="{FF2B5EF4-FFF2-40B4-BE49-F238E27FC236}">
              <a16:creationId xmlns:a16="http://schemas.microsoft.com/office/drawing/2014/main" id="{00000000-0008-0000-0000-000096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199" name="Text Box 151">
          <a:extLst>
            <a:ext uri="{FF2B5EF4-FFF2-40B4-BE49-F238E27FC236}">
              <a16:creationId xmlns:a16="http://schemas.microsoft.com/office/drawing/2014/main" id="{00000000-0008-0000-0000-000097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Reconditioning and Maintenance Service for Barbwire Fence.</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0" name="Text Box 152">
          <a:extLst>
            <a:ext uri="{FF2B5EF4-FFF2-40B4-BE49-F238E27FC236}">
              <a16:creationId xmlns:a16="http://schemas.microsoft.com/office/drawing/2014/main" id="{00000000-0008-0000-0000-000098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1" name="Text Box 153">
          <a:extLst>
            <a:ext uri="{FF2B5EF4-FFF2-40B4-BE49-F238E27FC236}">
              <a16:creationId xmlns:a16="http://schemas.microsoft.com/office/drawing/2014/main" id="{00000000-0008-0000-0000-000099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Reconditioning and Maintenance Service for Ornamental Steel Fence.</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2" name="Text Box 154">
          <a:extLst>
            <a:ext uri="{FF2B5EF4-FFF2-40B4-BE49-F238E27FC236}">
              <a16:creationId xmlns:a16="http://schemas.microsoft.com/office/drawing/2014/main" id="{00000000-0008-0000-0000-00009A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3" name="Text Box 155">
          <a:extLst>
            <a:ext uri="{FF2B5EF4-FFF2-40B4-BE49-F238E27FC236}">
              <a16:creationId xmlns:a16="http://schemas.microsoft.com/office/drawing/2014/main" id="{00000000-0008-0000-0000-00009B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Reconditioning and Maintenance Service for Wood Fence.</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4" name="Text Box 156">
          <a:extLst>
            <a:ext uri="{FF2B5EF4-FFF2-40B4-BE49-F238E27FC236}">
              <a16:creationId xmlns:a16="http://schemas.microsoft.com/office/drawing/2014/main" id="{00000000-0008-0000-0000-00009C080000}"/>
            </a:ext>
          </a:extLst>
        </xdr:cNvPr>
        <xdr:cNvSpPr txBox="1">
          <a:spLocks noChangeArrowheads="1"/>
        </xdr:cNvSpPr>
      </xdr:nvSpPr>
      <xdr:spPr bwMode="auto">
        <a:xfrm>
          <a:off x="0" y="16544925"/>
          <a:ext cx="0" cy="0"/>
        </a:xfrm>
        <a:prstGeom prst="rect">
          <a:avLst/>
        </a:prstGeom>
        <a:solidFill>
          <a:srgbClr val="CC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PROVIDE A UNIT PRICE FOR THE REMOVAL AND DISPOSAL OF FENCE COMPLETE, FENCE POSTS, BARBWIRE, BARBED TAPE.</a:t>
          </a:r>
        </a:p>
        <a:p>
          <a:pPr algn="ctr" rtl="0">
            <a:defRPr sz="1000"/>
          </a:pPr>
          <a:r>
            <a:rPr lang="en-US" sz="1000" b="0" i="0" u="none" strike="noStrike" baseline="0">
              <a:solidFill>
                <a:srgbClr val="000000"/>
              </a:solidFill>
              <a:latin typeface="Arial"/>
              <a:cs typeface="Arial"/>
            </a:rPr>
            <a:t>IN ACCORDANCE WITH SECTION C, C.10.1.l</a:t>
          </a:r>
        </a:p>
        <a:p>
          <a:pPr algn="ctr" rtl="0">
            <a:defRPr sz="1000"/>
          </a:pPr>
          <a:endParaRPr lang="en-US" sz="1000" b="0" i="0" u="none" strike="noStrike" baseline="0">
            <a:solidFill>
              <a:srgbClr val="000000"/>
            </a:solidFill>
            <a:latin typeface="Arial"/>
            <a:cs typeface="Arial"/>
          </a:endParaRPr>
        </a:p>
        <a:p>
          <a:pPr algn="ctr" rtl="0">
            <a:defRPr sz="1000"/>
          </a:pPr>
          <a:r>
            <a:rPr lang="en-US" sz="1000" b="0" i="0" u="none" strike="noStrike" baseline="0">
              <a:solidFill>
                <a:srgbClr val="000000"/>
              </a:solidFill>
              <a:latin typeface="Arial"/>
              <a:cs typeface="Arial"/>
            </a:rPr>
            <a:t>ELIN A001EW through A001FI</a:t>
          </a: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5" name="Text Box 157">
          <a:extLst>
            <a:ext uri="{FF2B5EF4-FFF2-40B4-BE49-F238E27FC236}">
              <a16:creationId xmlns:a16="http://schemas.microsoft.com/office/drawing/2014/main" id="{00000000-0008-0000-0000-00009D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6" name="Text Box 158">
          <a:extLst>
            <a:ext uri="{FF2B5EF4-FFF2-40B4-BE49-F238E27FC236}">
              <a16:creationId xmlns:a16="http://schemas.microsoft.com/office/drawing/2014/main" id="{00000000-0008-0000-0000-00009E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Removal Service for Chain link Fence.</a:t>
          </a:r>
        </a:p>
        <a:p>
          <a:pPr algn="ctr" rtl="0">
            <a:defRPr sz="1000"/>
          </a:pPr>
          <a:r>
            <a:rPr lang="en-US" sz="1000" b="0" i="0" u="none" strike="noStrike" baseline="0">
              <a:solidFill>
                <a:srgbClr val="000000"/>
              </a:solidFill>
              <a:latin typeface="Arial"/>
              <a:cs typeface="Arial"/>
            </a:rPr>
            <a:t>Including Fabric, Posts, Gates, Rails, Tension Wire, Barbwire/Barbed Tape.</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7" name="Text Box 159">
          <a:extLst>
            <a:ext uri="{FF2B5EF4-FFF2-40B4-BE49-F238E27FC236}">
              <a16:creationId xmlns:a16="http://schemas.microsoft.com/office/drawing/2014/main" id="{00000000-0008-0000-0000-00009F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8" name="Text Box 160">
          <a:extLst>
            <a:ext uri="{FF2B5EF4-FFF2-40B4-BE49-F238E27FC236}">
              <a16:creationId xmlns:a16="http://schemas.microsoft.com/office/drawing/2014/main" id="{00000000-0008-0000-0000-0000A0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Removal Service for Chain link Fence Gates including tracks (not posts).</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09" name="Text Box 161">
          <a:extLst>
            <a:ext uri="{FF2B5EF4-FFF2-40B4-BE49-F238E27FC236}">
              <a16:creationId xmlns:a16="http://schemas.microsoft.com/office/drawing/2014/main" id="{00000000-0008-0000-0000-0000A1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0" name="Text Box 162">
          <a:extLst>
            <a:ext uri="{FF2B5EF4-FFF2-40B4-BE49-F238E27FC236}">
              <a16:creationId xmlns:a16="http://schemas.microsoft.com/office/drawing/2014/main" id="{00000000-0008-0000-0000-0000A2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Removal Service for Ornamental Steel Fence.  Including Posts and Gates</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1" name="Text Box 163">
          <a:extLst>
            <a:ext uri="{FF2B5EF4-FFF2-40B4-BE49-F238E27FC236}">
              <a16:creationId xmlns:a16="http://schemas.microsoft.com/office/drawing/2014/main" id="{00000000-0008-0000-0000-0000A3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2" name="Text Box 164">
          <a:extLst>
            <a:ext uri="{FF2B5EF4-FFF2-40B4-BE49-F238E27FC236}">
              <a16:creationId xmlns:a16="http://schemas.microsoft.com/office/drawing/2014/main" id="{00000000-0008-0000-0000-0000A4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Removal Service for Wood Fence.  Including Posts and Gates.</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3" name="Text Box 165">
          <a:extLst>
            <a:ext uri="{FF2B5EF4-FFF2-40B4-BE49-F238E27FC236}">
              <a16:creationId xmlns:a16="http://schemas.microsoft.com/office/drawing/2014/main" id="{00000000-0008-0000-0000-0000A5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4" name="Text Box 166">
          <a:extLst>
            <a:ext uri="{FF2B5EF4-FFF2-40B4-BE49-F238E27FC236}">
              <a16:creationId xmlns:a16="http://schemas.microsoft.com/office/drawing/2014/main" id="{00000000-0008-0000-0000-0000A6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Removal Service for Barbwire Fence.  Including Posts and all wire.</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5" name="Text Box 167">
          <a:extLst>
            <a:ext uri="{FF2B5EF4-FFF2-40B4-BE49-F238E27FC236}">
              <a16:creationId xmlns:a16="http://schemas.microsoft.com/office/drawing/2014/main" id="{00000000-0008-0000-0000-0000A7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6" name="Text Box 168">
          <a:extLst>
            <a:ext uri="{FF2B5EF4-FFF2-40B4-BE49-F238E27FC236}">
              <a16:creationId xmlns:a16="http://schemas.microsoft.com/office/drawing/2014/main" id="{00000000-0008-0000-0000-0000A8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Each to Provide Removal Service for Fence Posts.  Including Posts Footing with Braces and Supports as Required.</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7" name="Text Box 169">
          <a:extLst>
            <a:ext uri="{FF2B5EF4-FFF2-40B4-BE49-F238E27FC236}">
              <a16:creationId xmlns:a16="http://schemas.microsoft.com/office/drawing/2014/main" id="{00000000-0008-0000-0000-0000A9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8" name="Text Box 170">
          <a:extLst>
            <a:ext uri="{FF2B5EF4-FFF2-40B4-BE49-F238E27FC236}">
              <a16:creationId xmlns:a16="http://schemas.microsoft.com/office/drawing/2014/main" id="{00000000-0008-0000-0000-0000AA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Each to Provide Removal Service for Fence Posts.  Post Cut-off Flush.</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19" name="Text Box 171">
          <a:extLst>
            <a:ext uri="{FF2B5EF4-FFF2-40B4-BE49-F238E27FC236}">
              <a16:creationId xmlns:a16="http://schemas.microsoft.com/office/drawing/2014/main" id="{00000000-0008-0000-0000-0000AB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0" name="Text Box 172">
          <a:extLst>
            <a:ext uri="{FF2B5EF4-FFF2-40B4-BE49-F238E27FC236}">
              <a16:creationId xmlns:a16="http://schemas.microsoft.com/office/drawing/2014/main" id="{00000000-0008-0000-0000-0000AC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Each to Provide Removal Service for Fence Posts.  Driven Post.</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1" name="Text Box 173">
          <a:extLst>
            <a:ext uri="{FF2B5EF4-FFF2-40B4-BE49-F238E27FC236}">
              <a16:creationId xmlns:a16="http://schemas.microsoft.com/office/drawing/2014/main" id="{00000000-0008-0000-0000-0000AD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2" name="Text Box 174">
          <a:extLst>
            <a:ext uri="{FF2B5EF4-FFF2-40B4-BE49-F238E27FC236}">
              <a16:creationId xmlns:a16="http://schemas.microsoft.com/office/drawing/2014/main" id="{00000000-0008-0000-0000-0000AE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Each to Provide Removal Service for Fence Posts.  Including Posts Footing with Braces and Supports as Required.</a:t>
          </a:r>
        </a:p>
        <a:p>
          <a:pPr algn="ctr" rtl="0">
            <a:defRPr sz="1000"/>
          </a:pPr>
          <a:r>
            <a:rPr lang="en-US" sz="1000" b="0" i="0" u="none" strike="noStrike" baseline="0">
              <a:solidFill>
                <a:srgbClr val="000000"/>
              </a:solidFill>
              <a:latin typeface="Arial"/>
              <a:cs typeface="Arial"/>
            </a:rPr>
            <a:t>Posts Set in Concrete/Asphalt.</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3" name="Text Box 175">
          <a:extLst>
            <a:ext uri="{FF2B5EF4-FFF2-40B4-BE49-F238E27FC236}">
              <a16:creationId xmlns:a16="http://schemas.microsoft.com/office/drawing/2014/main" id="{00000000-0008-0000-0000-0000AF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4" name="Text Box 176">
          <a:extLst>
            <a:ext uri="{FF2B5EF4-FFF2-40B4-BE49-F238E27FC236}">
              <a16:creationId xmlns:a16="http://schemas.microsoft.com/office/drawing/2014/main" id="{00000000-0008-0000-0000-0000B0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Square Foot to Patch and Refinish Concrete or Asphalt Surface.</a:t>
          </a:r>
        </a:p>
        <a:p>
          <a:pPr algn="ctr" rtl="0">
            <a:defRPr sz="1000"/>
          </a:pPr>
          <a:r>
            <a:rPr lang="en-US" sz="1000" b="0" i="0" u="none" strike="noStrike" baseline="0">
              <a:solidFill>
                <a:srgbClr val="000000"/>
              </a:solidFill>
              <a:latin typeface="Arial"/>
              <a:cs typeface="Arial"/>
            </a:rPr>
            <a:t>Surface Depth to Match Surrounding.</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5" name="Text Box 177">
          <a:extLst>
            <a:ext uri="{FF2B5EF4-FFF2-40B4-BE49-F238E27FC236}">
              <a16:creationId xmlns:a16="http://schemas.microsoft.com/office/drawing/2014/main" id="{00000000-0008-0000-0000-0000B1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Each to Remove and Dispose of or Save and Store (for reuse) Barbwire Single Arm Support.</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6" name="Text Box 178">
          <a:extLst>
            <a:ext uri="{FF2B5EF4-FFF2-40B4-BE49-F238E27FC236}">
              <a16:creationId xmlns:a16="http://schemas.microsoft.com/office/drawing/2014/main" id="{00000000-0008-0000-0000-0000B2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Each to remove and Dispose of or Save and Store (for reuse) Barbwire Double (V) Arm Support.</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7" name="Text Box 179">
          <a:extLst>
            <a:ext uri="{FF2B5EF4-FFF2-40B4-BE49-F238E27FC236}">
              <a16:creationId xmlns:a16="http://schemas.microsoft.com/office/drawing/2014/main" id="{00000000-0008-0000-0000-0000B3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Lump Sum Price for the recycling of removed materials.  Based on a Percentage Added to Removal Item Ordered</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8" name="Text Box 180">
          <a:extLst>
            <a:ext uri="{FF2B5EF4-FFF2-40B4-BE49-F238E27FC236}">
              <a16:creationId xmlns:a16="http://schemas.microsoft.com/office/drawing/2014/main" id="{00000000-0008-0000-0000-0000B4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SECTION J</a:t>
          </a:r>
        </a:p>
        <a:p>
          <a:pPr algn="ctr" rtl="0">
            <a:defRPr sz="1000"/>
          </a:pPr>
          <a:endParaRPr lang="en-US" sz="1000" b="1" i="0" u="none" strike="noStrike" baseline="0">
            <a:solidFill>
              <a:srgbClr val="000000"/>
            </a:solidFill>
            <a:latin typeface="Arial"/>
            <a:cs typeface="Arial"/>
          </a:endParaRPr>
        </a:p>
        <a:p>
          <a:pPr algn="ctr" rtl="0">
            <a:defRPr sz="1000"/>
          </a:pPr>
          <a:r>
            <a:rPr lang="en-US" sz="1000" b="1" i="0" u="none" strike="noStrike" baseline="0">
              <a:solidFill>
                <a:srgbClr val="000000"/>
              </a:solidFill>
              <a:latin typeface="Arial"/>
              <a:cs typeface="Arial"/>
            </a:rPr>
            <a:t>EXHIBIT A</a:t>
          </a: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29" name="Text Box 181">
          <a:extLst>
            <a:ext uri="{FF2B5EF4-FFF2-40B4-BE49-F238E27FC236}">
              <a16:creationId xmlns:a16="http://schemas.microsoft.com/office/drawing/2014/main" id="{00000000-0008-0000-0000-0000B5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Lump Sum Price for the Recycling of Removed Materials.  Based on a Percentage Added to Removal Item Ordered, ELIN A001EK to A001EW. Figured on a Quantity of 1,000.  The Quantity Provided is for Establishing the Percentage Rate Only. </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30" name="Text Box 182">
          <a:extLst>
            <a:ext uri="{FF2B5EF4-FFF2-40B4-BE49-F238E27FC236}">
              <a16:creationId xmlns:a16="http://schemas.microsoft.com/office/drawing/2014/main" id="{00000000-0008-0000-0000-0000B6080000}"/>
            </a:ext>
          </a:extLst>
        </xdr:cNvPr>
        <xdr:cNvSpPr txBox="1">
          <a:spLocks noChangeArrowheads="1"/>
        </xdr:cNvSpPr>
      </xdr:nvSpPr>
      <xdr:spPr bwMode="auto">
        <a:xfrm>
          <a:off x="0" y="16544925"/>
          <a:ext cx="0" cy="0"/>
        </a:xfrm>
        <a:prstGeom prst="rect">
          <a:avLst/>
        </a:prstGeom>
        <a:solidFill>
          <a:srgbClr val="CC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PROVIDE A UNIT PRICE TO PERFORM EXPEDITED SERVICES.</a:t>
          </a:r>
        </a:p>
        <a:p>
          <a:pPr algn="ctr" rtl="0">
            <a:defRPr sz="1000"/>
          </a:pPr>
          <a:r>
            <a:rPr lang="en-US" sz="1000" b="0" i="0" u="none" strike="noStrike" baseline="0">
              <a:solidFill>
                <a:srgbClr val="000000"/>
              </a:solidFill>
              <a:latin typeface="Arial"/>
              <a:cs typeface="Arial"/>
            </a:rPr>
            <a:t>IN ACCORDANCE WITH SECTION C, C.10.2</a:t>
          </a:r>
        </a:p>
        <a:p>
          <a:pPr algn="ctr" rtl="0">
            <a:defRPr sz="1000"/>
          </a:pPr>
          <a:endParaRPr lang="en-US" sz="1000" b="0" i="0" u="none" strike="noStrike" baseline="0">
            <a:solidFill>
              <a:srgbClr val="000000"/>
            </a:solidFill>
            <a:latin typeface="Arial"/>
            <a:cs typeface="Arial"/>
          </a:endParaRPr>
        </a:p>
        <a:p>
          <a:pPr algn="ctr" rtl="0">
            <a:defRPr sz="1000"/>
          </a:pPr>
          <a:r>
            <a:rPr lang="en-US" sz="1000" b="0" i="0" u="none" strike="noStrike" baseline="0">
              <a:solidFill>
                <a:srgbClr val="000000"/>
              </a:solidFill>
              <a:latin typeface="Arial"/>
              <a:cs typeface="Arial"/>
            </a:rPr>
            <a:t>ELIN A001FJ</a:t>
          </a: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31" name="Text Box 183">
          <a:extLst>
            <a:ext uri="{FF2B5EF4-FFF2-40B4-BE49-F238E27FC236}">
              <a16:creationId xmlns:a16="http://schemas.microsoft.com/office/drawing/2014/main" id="{00000000-0008-0000-0000-0000B7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Lump Sum Price for Expedited Maintenance and Repair Services.  Based on a Percentage Added to Task Order Total. Figured on a Quantity of 1,000.  The Quantity Provided is for Establishing the Percentage Rate Only. </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35" name="Text Box 187">
          <a:extLst>
            <a:ext uri="{FF2B5EF4-FFF2-40B4-BE49-F238E27FC236}">
              <a16:creationId xmlns:a16="http://schemas.microsoft.com/office/drawing/2014/main" id="{00000000-0008-0000-0000-0000BB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SECTION J</a:t>
          </a:r>
        </a:p>
        <a:p>
          <a:pPr algn="ctr" rtl="0">
            <a:defRPr sz="1000"/>
          </a:pPr>
          <a:endParaRPr lang="en-US" sz="1000" b="1" i="0" u="none" strike="noStrike" baseline="0">
            <a:solidFill>
              <a:srgbClr val="000000"/>
            </a:solidFill>
            <a:latin typeface="Arial"/>
            <a:cs typeface="Arial"/>
          </a:endParaRPr>
        </a:p>
        <a:p>
          <a:pPr algn="ctr" rtl="0">
            <a:defRPr sz="1000"/>
          </a:pPr>
          <a:r>
            <a:rPr lang="en-US" sz="1000" b="1" i="0" u="none" strike="noStrike" baseline="0">
              <a:solidFill>
                <a:srgbClr val="000000"/>
              </a:solidFill>
              <a:latin typeface="Arial"/>
              <a:cs typeface="Arial"/>
            </a:rPr>
            <a:t>EXHIBIT A</a:t>
          </a: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36" name="Text Box 188">
          <a:extLst>
            <a:ext uri="{FF2B5EF4-FFF2-40B4-BE49-F238E27FC236}">
              <a16:creationId xmlns:a16="http://schemas.microsoft.com/office/drawing/2014/main" id="{00000000-0008-0000-0000-0000BC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SECTION J</a:t>
          </a:r>
        </a:p>
        <a:p>
          <a:pPr algn="ctr" rtl="0">
            <a:defRPr sz="1000"/>
          </a:pPr>
          <a:endParaRPr lang="en-US" sz="1000" b="1" i="0" u="none" strike="noStrike" baseline="0">
            <a:solidFill>
              <a:srgbClr val="000000"/>
            </a:solidFill>
            <a:latin typeface="Arial"/>
            <a:cs typeface="Arial"/>
          </a:endParaRPr>
        </a:p>
        <a:p>
          <a:pPr algn="ctr" rtl="0">
            <a:defRPr sz="1000"/>
          </a:pPr>
          <a:r>
            <a:rPr lang="en-US" sz="1000" b="1" i="0" u="none" strike="noStrike" baseline="0">
              <a:solidFill>
                <a:srgbClr val="000000"/>
              </a:solidFill>
              <a:latin typeface="Arial"/>
              <a:cs typeface="Arial"/>
            </a:rPr>
            <a:t>EXHIBIT A</a:t>
          </a: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37" name="Text Box 189">
          <a:extLst>
            <a:ext uri="{FF2B5EF4-FFF2-40B4-BE49-F238E27FC236}">
              <a16:creationId xmlns:a16="http://schemas.microsoft.com/office/drawing/2014/main" id="{00000000-0008-0000-0000-0000BD080000}"/>
            </a:ext>
          </a:extLst>
        </xdr:cNvPr>
        <xdr:cNvSpPr txBox="1">
          <a:spLocks noChangeArrowheads="1"/>
        </xdr:cNvSpPr>
      </xdr:nvSpPr>
      <xdr:spPr bwMode="auto">
        <a:xfrm>
          <a:off x="0" y="16544925"/>
          <a:ext cx="0" cy="0"/>
        </a:xfrm>
        <a:prstGeom prst="rect">
          <a:avLst/>
        </a:prstGeom>
        <a:solidFill>
          <a:srgbClr val="CC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PROVIDE A UNIT PRICE FOR THE RENTAL OF TEMPORARY CHAIN LINK FENCE.</a:t>
          </a:r>
        </a:p>
        <a:p>
          <a:pPr algn="ctr" rtl="0">
            <a:defRPr sz="1000"/>
          </a:pPr>
          <a:r>
            <a:rPr lang="en-US" sz="1000" b="0" i="0" u="none" strike="noStrike" baseline="0">
              <a:solidFill>
                <a:srgbClr val="000000"/>
              </a:solidFill>
              <a:latin typeface="Arial"/>
              <a:cs typeface="Arial"/>
            </a:rPr>
            <a:t>IN ACCORDANCE WITH SECTION C, C.10.3</a:t>
          </a:r>
        </a:p>
        <a:p>
          <a:pPr algn="ctr" rtl="0">
            <a:defRPr sz="1000"/>
          </a:pPr>
          <a:endParaRPr lang="en-US" sz="1000" b="0" i="0" u="none" strike="noStrike" baseline="0">
            <a:solidFill>
              <a:srgbClr val="000000"/>
            </a:solidFill>
            <a:latin typeface="Arial"/>
            <a:cs typeface="Arial"/>
          </a:endParaRPr>
        </a:p>
        <a:p>
          <a:pPr algn="ctr" rtl="0">
            <a:defRPr sz="1000"/>
          </a:pPr>
          <a:r>
            <a:rPr lang="en-US" sz="1000" b="0" i="0" u="none" strike="noStrike" baseline="0">
              <a:solidFill>
                <a:srgbClr val="000000"/>
              </a:solidFill>
              <a:latin typeface="Arial"/>
              <a:cs typeface="Arial"/>
            </a:rPr>
            <a:t>ELIN A001FK THROUGH A001FP</a:t>
          </a: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38" name="Text Box 190">
          <a:extLst>
            <a:ext uri="{FF2B5EF4-FFF2-40B4-BE49-F238E27FC236}">
              <a16:creationId xmlns:a16="http://schemas.microsoft.com/office/drawing/2014/main" id="{00000000-0008-0000-0000-0000BE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39" name="Text Box 191">
          <a:extLst>
            <a:ext uri="{FF2B5EF4-FFF2-40B4-BE49-F238E27FC236}">
              <a16:creationId xmlns:a16="http://schemas.microsoft.com/office/drawing/2014/main" id="{00000000-0008-0000-0000-0000BF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Temporary Chain link Fence.</a:t>
          </a:r>
        </a:p>
        <a:p>
          <a:pPr algn="ctr" rtl="0">
            <a:defRPr sz="1000"/>
          </a:pPr>
          <a:r>
            <a:rPr lang="en-US" sz="1000" b="0" i="0" u="none" strike="noStrike" baseline="0">
              <a:solidFill>
                <a:srgbClr val="000000"/>
              </a:solidFill>
              <a:latin typeface="Arial"/>
              <a:cs typeface="Arial"/>
            </a:rPr>
            <a:t>6' Fence Height</a:t>
          </a:r>
        </a:p>
        <a:p>
          <a:pPr algn="ctr" rtl="0">
            <a:defRPr sz="1000"/>
          </a:pPr>
          <a:r>
            <a:rPr lang="en-US" sz="1000" b="0" i="0" u="none" strike="noStrike" baseline="0">
              <a:solidFill>
                <a:srgbClr val="000000"/>
              </a:solidFill>
              <a:latin typeface="Arial"/>
              <a:cs typeface="Arial"/>
            </a:rPr>
            <a:t>Driven Posts</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0" name="Text Box 192">
          <a:extLst>
            <a:ext uri="{FF2B5EF4-FFF2-40B4-BE49-F238E27FC236}">
              <a16:creationId xmlns:a16="http://schemas.microsoft.com/office/drawing/2014/main" id="{00000000-0008-0000-0000-0000C0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1" name="Text Box 193">
          <a:extLst>
            <a:ext uri="{FF2B5EF4-FFF2-40B4-BE49-F238E27FC236}">
              <a16:creationId xmlns:a16="http://schemas.microsoft.com/office/drawing/2014/main" id="{00000000-0008-0000-0000-0000C1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Temporary Chain link Fence.</a:t>
          </a:r>
        </a:p>
        <a:p>
          <a:pPr algn="ctr" rtl="0">
            <a:defRPr sz="1000"/>
          </a:pPr>
          <a:r>
            <a:rPr lang="en-US" sz="1000" b="0" i="0" u="none" strike="noStrike" baseline="0">
              <a:solidFill>
                <a:srgbClr val="000000"/>
              </a:solidFill>
              <a:latin typeface="Arial"/>
              <a:cs typeface="Arial"/>
            </a:rPr>
            <a:t>12' Panel, 6' Height</a:t>
          </a:r>
        </a:p>
        <a:p>
          <a:pPr algn="ctr" rtl="0">
            <a:defRPr sz="1000"/>
          </a:pPr>
          <a:r>
            <a:rPr lang="en-US" sz="1000" b="0" i="0" u="none" strike="noStrike" baseline="0">
              <a:solidFill>
                <a:srgbClr val="000000"/>
              </a:solidFill>
              <a:latin typeface="Arial"/>
              <a:cs typeface="Arial"/>
            </a:rPr>
            <a:t>Driven Posts</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2" name="Text Box 194">
          <a:extLst>
            <a:ext uri="{FF2B5EF4-FFF2-40B4-BE49-F238E27FC236}">
              <a16:creationId xmlns:a16="http://schemas.microsoft.com/office/drawing/2014/main" id="{00000000-0008-0000-0000-0000C2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3" name="Text Box 195">
          <a:extLst>
            <a:ext uri="{FF2B5EF4-FFF2-40B4-BE49-F238E27FC236}">
              <a16:creationId xmlns:a16="http://schemas.microsoft.com/office/drawing/2014/main" id="{00000000-0008-0000-0000-0000C3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Temporary Chain link Fence.</a:t>
          </a:r>
        </a:p>
        <a:p>
          <a:pPr algn="ctr" rtl="0">
            <a:defRPr sz="1000"/>
          </a:pPr>
          <a:r>
            <a:rPr lang="en-US" sz="1000" b="0" i="0" u="none" strike="noStrike" baseline="0">
              <a:solidFill>
                <a:srgbClr val="000000"/>
              </a:solidFill>
              <a:latin typeface="Arial"/>
              <a:cs typeface="Arial"/>
            </a:rPr>
            <a:t>12' Panel, 6' Height, Free-Standing</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4" name="Text Box 196">
          <a:extLst>
            <a:ext uri="{FF2B5EF4-FFF2-40B4-BE49-F238E27FC236}">
              <a16:creationId xmlns:a16="http://schemas.microsoft.com/office/drawing/2014/main" id="{00000000-0008-0000-0000-0000C4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5" name="Text Box 197">
          <a:extLst>
            <a:ext uri="{FF2B5EF4-FFF2-40B4-BE49-F238E27FC236}">
              <a16:creationId xmlns:a16="http://schemas.microsoft.com/office/drawing/2014/main" id="{00000000-0008-0000-0000-0000C5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6" name="Text Box 198">
          <a:extLst>
            <a:ext uri="{FF2B5EF4-FFF2-40B4-BE49-F238E27FC236}">
              <a16:creationId xmlns:a16="http://schemas.microsoft.com/office/drawing/2014/main" id="{00000000-0008-0000-0000-0000C6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Temporary Chain link Fence.</a:t>
          </a:r>
        </a:p>
        <a:p>
          <a:pPr algn="ctr" rtl="0">
            <a:defRPr sz="1000"/>
          </a:pPr>
          <a:r>
            <a:rPr lang="en-US" sz="1000" b="0" i="0" u="none" strike="noStrike" baseline="0">
              <a:solidFill>
                <a:srgbClr val="000000"/>
              </a:solidFill>
              <a:latin typeface="Arial"/>
              <a:cs typeface="Arial"/>
            </a:rPr>
            <a:t>Driven Posts</a:t>
          </a:r>
        </a:p>
        <a:p>
          <a:pPr algn="ctr" rtl="0">
            <a:defRPr sz="1000"/>
          </a:pPr>
          <a:r>
            <a:rPr lang="en-US" sz="1000" b="0" i="0" u="none" strike="noStrike" baseline="0">
              <a:solidFill>
                <a:srgbClr val="000000"/>
              </a:solidFill>
              <a:latin typeface="Arial"/>
              <a:cs typeface="Arial"/>
            </a:rPr>
            <a:t>With Barbwire, 7' Fence Height</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7" name="Text Box 199">
          <a:extLst>
            <a:ext uri="{FF2B5EF4-FFF2-40B4-BE49-F238E27FC236}">
              <a16:creationId xmlns:a16="http://schemas.microsoft.com/office/drawing/2014/main" id="{00000000-0008-0000-0000-0000C7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8" name="Text Box 200">
          <a:extLst>
            <a:ext uri="{FF2B5EF4-FFF2-40B4-BE49-F238E27FC236}">
              <a16:creationId xmlns:a16="http://schemas.microsoft.com/office/drawing/2014/main" id="{00000000-0008-0000-0000-0000C8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Temporary Chain link Fence.</a:t>
          </a:r>
        </a:p>
        <a:p>
          <a:pPr algn="ctr" rtl="0">
            <a:defRPr sz="1000"/>
          </a:pPr>
          <a:r>
            <a:rPr lang="en-US" sz="1000" b="0" i="0" u="none" strike="noStrike" baseline="0">
              <a:solidFill>
                <a:srgbClr val="000000"/>
              </a:solidFill>
              <a:latin typeface="Arial"/>
              <a:cs typeface="Arial"/>
            </a:rPr>
            <a:t>12' Panel, With Barbwire, 7' Height</a:t>
          </a:r>
        </a:p>
        <a:p>
          <a:pPr algn="ctr" rtl="0">
            <a:defRPr sz="1000"/>
          </a:pPr>
          <a:r>
            <a:rPr lang="en-US" sz="1000" b="0" i="0" u="none" strike="noStrike" baseline="0">
              <a:solidFill>
                <a:srgbClr val="000000"/>
              </a:solidFill>
              <a:latin typeface="Arial"/>
              <a:cs typeface="Arial"/>
            </a:rPr>
            <a:t>Driven Posts</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49" name="Text Box 201">
          <a:extLst>
            <a:ext uri="{FF2B5EF4-FFF2-40B4-BE49-F238E27FC236}">
              <a16:creationId xmlns:a16="http://schemas.microsoft.com/office/drawing/2014/main" id="{00000000-0008-0000-0000-0000C9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Red Wood or Cedar Fence Including Dog Ear Fence Boards, Posts, Rails, Braces and all Hardware.</a:t>
          </a:r>
        </a:p>
        <a:p>
          <a:pPr algn="ctr" rtl="0">
            <a:defRPr sz="1000"/>
          </a:pPr>
          <a:r>
            <a:rPr lang="en-US" sz="1000" b="0" i="0" u="none" strike="noStrike" baseline="0">
              <a:solidFill>
                <a:srgbClr val="000000"/>
              </a:solidFill>
              <a:latin typeface="Arial"/>
              <a:cs typeface="Arial"/>
            </a:rPr>
            <a:t>Fence Board Height of 6'</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0</xdr:colOff>
      <xdr:row>150</xdr:row>
      <xdr:rowOff>0</xdr:rowOff>
    </xdr:from>
    <xdr:to>
      <xdr:col>0</xdr:col>
      <xdr:colOff>0</xdr:colOff>
      <xdr:row>150</xdr:row>
      <xdr:rowOff>0</xdr:rowOff>
    </xdr:to>
    <xdr:sp macro="" textlink="">
      <xdr:nvSpPr>
        <xdr:cNvPr id="2250" name="Text Box 202">
          <a:extLst>
            <a:ext uri="{FF2B5EF4-FFF2-40B4-BE49-F238E27FC236}">
              <a16:creationId xmlns:a16="http://schemas.microsoft.com/office/drawing/2014/main" id="{00000000-0008-0000-0000-0000CA080000}"/>
            </a:ext>
          </a:extLst>
        </xdr:cNvPr>
        <xdr:cNvSpPr txBox="1">
          <a:spLocks noChangeArrowheads="1"/>
        </xdr:cNvSpPr>
      </xdr:nvSpPr>
      <xdr:spPr bwMode="auto">
        <a:xfrm>
          <a:off x="0" y="1654492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0" i="0" u="none" strike="noStrike" baseline="0">
              <a:solidFill>
                <a:srgbClr val="000000"/>
              </a:solidFill>
              <a:latin typeface="Arial"/>
              <a:cs typeface="Arial"/>
            </a:rPr>
            <a:t>Unit Price Per Linear Foot to Provide Temporary Chain link Fence.</a:t>
          </a:r>
        </a:p>
        <a:p>
          <a:pPr algn="ctr" rtl="0">
            <a:defRPr sz="1000"/>
          </a:pPr>
          <a:r>
            <a:rPr lang="en-US" sz="1000" b="0" i="0" u="none" strike="noStrike" baseline="0">
              <a:solidFill>
                <a:srgbClr val="000000"/>
              </a:solidFill>
              <a:latin typeface="Arial"/>
              <a:cs typeface="Arial"/>
            </a:rPr>
            <a:t>12' Panel, With Barbwire, 7' Height, </a:t>
          </a:r>
        </a:p>
        <a:p>
          <a:pPr algn="ctr" rtl="0">
            <a:defRPr sz="1000"/>
          </a:pPr>
          <a:r>
            <a:rPr lang="en-US" sz="1000" b="0" i="0" u="none" strike="noStrike" baseline="0">
              <a:solidFill>
                <a:srgbClr val="000000"/>
              </a:solidFill>
              <a:latin typeface="Arial"/>
              <a:cs typeface="Arial"/>
            </a:rPr>
            <a:t>Free-Standing</a:t>
          </a: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a:p>
          <a:pPr algn="ctr" rtl="0">
            <a:defRPr sz="1000"/>
          </a:pPr>
          <a:endParaRPr lang="en-US" sz="1000" b="0" i="0" u="none" strike="noStrike" baseline="0">
            <a:solidFill>
              <a:srgbClr val="000000"/>
            </a:solidFill>
            <a:latin typeface="Arial"/>
            <a:cs typeface="Aria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2"/>
  <sheetViews>
    <sheetView view="pageBreakPreview" zoomScale="145" zoomScaleNormal="100" zoomScaleSheetLayoutView="145" zoomScalePageLayoutView="115" workbookViewId="0">
      <pane ySplit="10" topLeftCell="A58" activePane="bottomLeft" state="frozen"/>
      <selection activeCell="C108" sqref="C108"/>
      <selection pane="bottomLeft" activeCell="C60" sqref="C60"/>
    </sheetView>
  </sheetViews>
  <sheetFormatPr defaultColWidth="9.140625" defaultRowHeight="12.75" x14ac:dyDescent="0.2"/>
  <cols>
    <col min="1" max="1" width="7" style="81" customWidth="1"/>
    <col min="2" max="2" width="7.5703125" style="2" customWidth="1"/>
    <col min="3" max="3" width="77.140625" style="2" customWidth="1"/>
    <col min="4" max="4" width="10" style="2" customWidth="1"/>
    <col min="5" max="5" width="9.7109375" style="2" customWidth="1"/>
    <col min="6" max="6" width="12.85546875" style="31" customWidth="1"/>
    <col min="7" max="7" width="16.5703125" style="31" customWidth="1"/>
    <col min="8" max="16384" width="9.140625" style="2"/>
  </cols>
  <sheetData>
    <row r="1" spans="1:7" x14ac:dyDescent="0.2">
      <c r="A1" s="389" t="s">
        <v>237</v>
      </c>
      <c r="B1" s="389"/>
      <c r="C1" s="389"/>
      <c r="D1" s="389"/>
      <c r="E1" s="389"/>
      <c r="F1" s="389"/>
      <c r="G1" s="389"/>
    </row>
    <row r="2" spans="1:7" x14ac:dyDescent="0.2">
      <c r="A2" s="389" t="s">
        <v>17</v>
      </c>
      <c r="B2" s="389"/>
      <c r="C2" s="389"/>
      <c r="D2" s="389"/>
      <c r="E2" s="389"/>
      <c r="F2" s="389"/>
      <c r="G2" s="389"/>
    </row>
    <row r="3" spans="1:7" x14ac:dyDescent="0.2">
      <c r="A3" s="389" t="s">
        <v>187</v>
      </c>
      <c r="B3" s="389"/>
      <c r="C3" s="389"/>
      <c r="D3" s="389"/>
      <c r="E3" s="389"/>
      <c r="F3" s="389"/>
      <c r="G3" s="389"/>
    </row>
    <row r="4" spans="1:7" ht="14.25" customHeight="1" x14ac:dyDescent="0.2">
      <c r="A4" s="389" t="s">
        <v>59</v>
      </c>
      <c r="B4" s="389"/>
      <c r="C4" s="389"/>
      <c r="D4" s="389"/>
      <c r="E4" s="389"/>
      <c r="F4" s="389"/>
      <c r="G4" s="389"/>
    </row>
    <row r="5" spans="1:7" ht="14.25" customHeight="1" x14ac:dyDescent="0.2">
      <c r="A5" s="389" t="s">
        <v>226</v>
      </c>
      <c r="B5" s="389"/>
      <c r="C5" s="389"/>
      <c r="D5" s="389"/>
      <c r="E5" s="389"/>
      <c r="F5" s="389"/>
      <c r="G5" s="389"/>
    </row>
    <row r="6" spans="1:7" ht="14.25" customHeight="1" x14ac:dyDescent="0.2">
      <c r="A6" s="74"/>
      <c r="B6" s="5"/>
      <c r="C6" s="5"/>
      <c r="D6" s="7"/>
      <c r="E6" s="8"/>
      <c r="F6" s="25"/>
      <c r="G6" s="25"/>
    </row>
    <row r="7" spans="1:7" x14ac:dyDescent="0.2">
      <c r="A7" s="388" t="s">
        <v>58</v>
      </c>
      <c r="B7" s="388"/>
      <c r="C7" s="388"/>
      <c r="D7" s="388"/>
      <c r="E7" s="388"/>
      <c r="F7" s="388"/>
      <c r="G7" s="388"/>
    </row>
    <row r="8" spans="1:7" s="3" customFormat="1" x14ac:dyDescent="0.2">
      <c r="A8" s="390" t="s">
        <v>341</v>
      </c>
      <c r="B8" s="390"/>
      <c r="C8" s="390"/>
      <c r="D8" s="390"/>
      <c r="E8" s="390"/>
      <c r="F8" s="390"/>
      <c r="G8" s="390"/>
    </row>
    <row r="9" spans="1:7" ht="13.5" thickBot="1" x14ac:dyDescent="0.25">
      <c r="A9" s="390" t="s">
        <v>239</v>
      </c>
      <c r="B9" s="390"/>
      <c r="C9" s="390"/>
      <c r="D9" s="390"/>
      <c r="E9" s="390"/>
      <c r="F9" s="390"/>
      <c r="G9" s="390"/>
    </row>
    <row r="10" spans="1:7" ht="26.25" thickBot="1" x14ac:dyDescent="0.25">
      <c r="A10" s="386" t="s">
        <v>99</v>
      </c>
      <c r="B10" s="387"/>
      <c r="C10" s="32" t="s">
        <v>4</v>
      </c>
      <c r="D10" s="33" t="s">
        <v>0</v>
      </c>
      <c r="E10" s="34" t="s">
        <v>9</v>
      </c>
      <c r="F10" s="88" t="s">
        <v>2</v>
      </c>
      <c r="G10" s="35" t="s">
        <v>3</v>
      </c>
    </row>
    <row r="11" spans="1:7" ht="14.25" customHeight="1" thickTop="1" thickBot="1" x14ac:dyDescent="0.25">
      <c r="A11" s="391" t="s">
        <v>241</v>
      </c>
      <c r="B11" s="392"/>
      <c r="C11" s="40"/>
      <c r="D11" s="41"/>
      <c r="E11" s="42"/>
      <c r="F11" s="89"/>
      <c r="G11" s="43"/>
    </row>
    <row r="12" spans="1:7" ht="14.25" customHeight="1" thickTop="1" x14ac:dyDescent="0.2">
      <c r="A12" s="382">
        <v>1503010</v>
      </c>
      <c r="B12" s="383"/>
      <c r="C12" s="165" t="s">
        <v>86</v>
      </c>
      <c r="D12" s="165"/>
      <c r="E12" s="165"/>
      <c r="F12" s="165"/>
      <c r="G12" s="166"/>
    </row>
    <row r="13" spans="1:7" x14ac:dyDescent="0.2">
      <c r="A13" s="205" t="s">
        <v>51</v>
      </c>
      <c r="B13" s="172"/>
      <c r="C13" s="142"/>
      <c r="D13" s="20"/>
      <c r="E13" s="21"/>
      <c r="F13" s="90"/>
      <c r="G13" s="26"/>
    </row>
    <row r="14" spans="1:7" ht="38.25" x14ac:dyDescent="0.2">
      <c r="A14" s="76">
        <v>1</v>
      </c>
      <c r="B14" s="22" t="s">
        <v>73</v>
      </c>
      <c r="C14" s="14" t="s">
        <v>369</v>
      </c>
      <c r="D14" s="11">
        <v>12</v>
      </c>
      <c r="E14" s="11" t="s">
        <v>7</v>
      </c>
      <c r="F14" s="174"/>
      <c r="G14" s="27">
        <f>F14*D14</f>
        <v>0</v>
      </c>
    </row>
    <row r="15" spans="1:7" x14ac:dyDescent="0.2">
      <c r="A15" s="205" t="s">
        <v>93</v>
      </c>
      <c r="B15" s="173"/>
      <c r="C15" s="70"/>
      <c r="D15" s="11"/>
      <c r="E15" s="12"/>
      <c r="F15" s="91"/>
      <c r="G15" s="28"/>
    </row>
    <row r="16" spans="1:7" ht="38.25" x14ac:dyDescent="0.2">
      <c r="A16" s="76">
        <f>A14</f>
        <v>1</v>
      </c>
      <c r="B16" s="23" t="s">
        <v>74</v>
      </c>
      <c r="C16" s="13" t="s">
        <v>370</v>
      </c>
      <c r="D16" s="11">
        <v>12</v>
      </c>
      <c r="E16" s="11" t="s">
        <v>7</v>
      </c>
      <c r="F16" s="174"/>
      <c r="G16" s="27">
        <f>F16*D16</f>
        <v>0</v>
      </c>
    </row>
    <row r="17" spans="1:7" x14ac:dyDescent="0.2">
      <c r="A17" s="186" t="s">
        <v>263</v>
      </c>
      <c r="B17" s="185"/>
      <c r="C17" s="70"/>
      <c r="D17" s="11"/>
      <c r="E17" s="11"/>
      <c r="F17" s="91"/>
      <c r="G17" s="27"/>
    </row>
    <row r="18" spans="1:7" ht="38.25" x14ac:dyDescent="0.2">
      <c r="A18" s="76">
        <f>A16</f>
        <v>1</v>
      </c>
      <c r="B18" s="23" t="s">
        <v>89</v>
      </c>
      <c r="C18" s="13" t="s">
        <v>264</v>
      </c>
      <c r="D18" s="11">
        <v>12</v>
      </c>
      <c r="E18" s="11" t="s">
        <v>7</v>
      </c>
      <c r="F18" s="174"/>
      <c r="G18" s="27">
        <f>F18*D18</f>
        <v>0</v>
      </c>
    </row>
    <row r="19" spans="1:7" ht="14.25" customHeight="1" x14ac:dyDescent="0.2">
      <c r="A19" s="186" t="s">
        <v>72</v>
      </c>
      <c r="B19" s="185"/>
      <c r="C19" s="70"/>
      <c r="D19" s="11"/>
      <c r="E19" s="11"/>
      <c r="F19" s="91"/>
      <c r="G19" s="27"/>
    </row>
    <row r="20" spans="1:7" ht="38.25" x14ac:dyDescent="0.2">
      <c r="A20" s="76">
        <f>A18</f>
        <v>1</v>
      </c>
      <c r="B20" s="23" t="s">
        <v>90</v>
      </c>
      <c r="C20" s="13" t="s">
        <v>265</v>
      </c>
      <c r="D20" s="11">
        <v>12</v>
      </c>
      <c r="E20" s="11" t="s">
        <v>7</v>
      </c>
      <c r="F20" s="174"/>
      <c r="G20" s="27">
        <f>F20*D20</f>
        <v>0</v>
      </c>
    </row>
    <row r="21" spans="1:7" ht="14.25" customHeight="1" x14ac:dyDescent="0.2">
      <c r="A21" s="82"/>
      <c r="B21" s="73"/>
      <c r="C21" s="13"/>
      <c r="D21" s="11"/>
      <c r="E21" s="11"/>
      <c r="F21" s="91"/>
      <c r="G21" s="27"/>
    </row>
    <row r="22" spans="1:7" ht="14.25" customHeight="1" x14ac:dyDescent="0.2">
      <c r="A22" s="393">
        <v>1503020</v>
      </c>
      <c r="B22" s="394"/>
      <c r="C22" s="167" t="s">
        <v>88</v>
      </c>
      <c r="D22" s="167"/>
      <c r="E22" s="167"/>
      <c r="F22" s="167"/>
      <c r="G22" s="168"/>
    </row>
    <row r="23" spans="1:7" ht="25.5" x14ac:dyDescent="0.2">
      <c r="A23" s="76">
        <f>A14+1</f>
        <v>2</v>
      </c>
      <c r="B23" s="23" t="s">
        <v>73</v>
      </c>
      <c r="C23" s="14" t="s">
        <v>267</v>
      </c>
      <c r="D23" s="11">
        <v>12</v>
      </c>
      <c r="E23" s="11" t="s">
        <v>7</v>
      </c>
      <c r="F23" s="174"/>
      <c r="G23" s="27">
        <f>F23*D23</f>
        <v>0</v>
      </c>
    </row>
    <row r="24" spans="1:7" x14ac:dyDescent="0.2">
      <c r="A24" s="76">
        <f>A23</f>
        <v>2</v>
      </c>
      <c r="B24" s="23" t="s">
        <v>74</v>
      </c>
      <c r="C24" s="14" t="s">
        <v>186</v>
      </c>
      <c r="D24" s="11">
        <v>30</v>
      </c>
      <c r="E24" s="11" t="s">
        <v>1</v>
      </c>
      <c r="F24" s="174"/>
      <c r="G24" s="27">
        <f>F24*D24</f>
        <v>0</v>
      </c>
    </row>
    <row r="25" spans="1:7" x14ac:dyDescent="0.2">
      <c r="A25" s="76">
        <f>A24</f>
        <v>2</v>
      </c>
      <c r="B25" s="23" t="s">
        <v>89</v>
      </c>
      <c r="C25" s="13" t="s">
        <v>95</v>
      </c>
      <c r="D25" s="11">
        <v>12</v>
      </c>
      <c r="E25" s="11" t="s">
        <v>7</v>
      </c>
      <c r="F25" s="174"/>
      <c r="G25" s="27">
        <f>F25*D25</f>
        <v>0</v>
      </c>
    </row>
    <row r="26" spans="1:7" x14ac:dyDescent="0.2">
      <c r="A26" s="77"/>
      <c r="B26" s="68"/>
      <c r="C26" s="13"/>
      <c r="D26" s="38"/>
      <c r="E26" s="38"/>
      <c r="F26" s="147"/>
      <c r="G26" s="148"/>
    </row>
    <row r="27" spans="1:7" x14ac:dyDescent="0.2">
      <c r="A27" s="395">
        <v>1503050</v>
      </c>
      <c r="B27" s="396"/>
      <c r="C27" s="169" t="s">
        <v>87</v>
      </c>
      <c r="D27" s="149"/>
      <c r="E27" s="150"/>
      <c r="F27" s="151"/>
      <c r="G27" s="152"/>
    </row>
    <row r="28" spans="1:7" ht="38.25" x14ac:dyDescent="0.2">
      <c r="A28" s="76">
        <f>A23+1</f>
        <v>3</v>
      </c>
      <c r="B28" s="191" t="s">
        <v>73</v>
      </c>
      <c r="C28" s="433" t="s">
        <v>391</v>
      </c>
      <c r="D28" s="11">
        <v>12</v>
      </c>
      <c r="E28" s="11" t="s">
        <v>7</v>
      </c>
      <c r="F28" s="174"/>
      <c r="G28" s="27">
        <f t="shared" ref="G28:G30" si="0">F28*D28</f>
        <v>0</v>
      </c>
    </row>
    <row r="29" spans="1:7" ht="38.25" x14ac:dyDescent="0.2">
      <c r="A29" s="190">
        <f>A28</f>
        <v>3</v>
      </c>
      <c r="B29" s="191" t="s">
        <v>74</v>
      </c>
      <c r="C29" s="433" t="s">
        <v>393</v>
      </c>
      <c r="D29" s="11">
        <v>12</v>
      </c>
      <c r="E29" s="11" t="s">
        <v>7</v>
      </c>
      <c r="F29" s="174"/>
      <c r="G29" s="27">
        <f t="shared" si="0"/>
        <v>0</v>
      </c>
    </row>
    <row r="30" spans="1:7" ht="51" x14ac:dyDescent="0.2">
      <c r="A30" s="190">
        <f>A29</f>
        <v>3</v>
      </c>
      <c r="B30" s="191" t="s">
        <v>89</v>
      </c>
      <c r="C30" s="433" t="s">
        <v>394</v>
      </c>
      <c r="D30" s="11">
        <v>12</v>
      </c>
      <c r="E30" s="11" t="s">
        <v>7</v>
      </c>
      <c r="F30" s="174"/>
      <c r="G30" s="27">
        <f t="shared" si="0"/>
        <v>0</v>
      </c>
    </row>
    <row r="31" spans="1:7" ht="38.25" x14ac:dyDescent="0.2">
      <c r="A31" s="76">
        <f>A29</f>
        <v>3</v>
      </c>
      <c r="B31" s="173" t="s">
        <v>90</v>
      </c>
      <c r="C31" s="14" t="s">
        <v>365</v>
      </c>
      <c r="D31" s="11">
        <v>12</v>
      </c>
      <c r="E31" s="11" t="s">
        <v>7</v>
      </c>
      <c r="F31" s="174"/>
      <c r="G31" s="27">
        <f>F31*D31</f>
        <v>0</v>
      </c>
    </row>
    <row r="32" spans="1:7" ht="38.25" x14ac:dyDescent="0.2">
      <c r="A32" s="434">
        <f>A31</f>
        <v>3</v>
      </c>
      <c r="B32" s="435" t="s">
        <v>228</v>
      </c>
      <c r="C32" s="433" t="s">
        <v>384</v>
      </c>
      <c r="D32" s="11">
        <v>12</v>
      </c>
      <c r="E32" s="11" t="s">
        <v>7</v>
      </c>
      <c r="F32" s="174"/>
      <c r="G32" s="27">
        <f>F32*D32</f>
        <v>0</v>
      </c>
    </row>
    <row r="33" spans="1:7" x14ac:dyDescent="0.2">
      <c r="A33" s="77"/>
      <c r="B33" s="68"/>
      <c r="C33" s="13"/>
      <c r="D33" s="11"/>
      <c r="E33" s="11"/>
      <c r="F33" s="91"/>
      <c r="G33" s="27"/>
    </row>
    <row r="34" spans="1:7" x14ac:dyDescent="0.2">
      <c r="A34" s="75"/>
      <c r="B34" s="45"/>
      <c r="C34" s="46"/>
      <c r="D34" s="47"/>
      <c r="E34" s="47"/>
      <c r="F34" s="92" t="s">
        <v>18</v>
      </c>
      <c r="G34" s="29">
        <f>SUM(G14:G33)</f>
        <v>0</v>
      </c>
    </row>
    <row r="35" spans="1:7" ht="13.5" customHeight="1" thickBot="1" x14ac:dyDescent="0.25">
      <c r="A35" s="78"/>
      <c r="B35" s="36"/>
      <c r="C35" s="37"/>
      <c r="D35" s="38"/>
      <c r="E35" s="38"/>
      <c r="F35" s="93"/>
      <c r="G35" s="39"/>
    </row>
    <row r="36" spans="1:7" ht="14.25" customHeight="1" thickTop="1" thickBot="1" x14ac:dyDescent="0.25">
      <c r="A36" s="380" t="s">
        <v>253</v>
      </c>
      <c r="B36" s="71"/>
      <c r="C36" s="40"/>
      <c r="D36" s="44"/>
      <c r="E36" s="40"/>
      <c r="F36" s="95"/>
      <c r="G36" s="43"/>
    </row>
    <row r="37" spans="1:7" ht="14.25" customHeight="1" thickTop="1" x14ac:dyDescent="0.2">
      <c r="A37" s="382">
        <v>1503010</v>
      </c>
      <c r="B37" s="383"/>
      <c r="C37" s="170" t="s">
        <v>86</v>
      </c>
      <c r="D37" s="143"/>
      <c r="E37" s="144"/>
      <c r="F37" s="145"/>
      <c r="G37" s="146"/>
    </row>
    <row r="38" spans="1:7" ht="38.25" x14ac:dyDescent="0.2">
      <c r="A38" s="76">
        <v>4</v>
      </c>
      <c r="B38" s="22" t="s">
        <v>73</v>
      </c>
      <c r="C38" s="13" t="s">
        <v>371</v>
      </c>
      <c r="D38" s="11">
        <v>12</v>
      </c>
      <c r="E38" s="11" t="s">
        <v>7</v>
      </c>
      <c r="F38" s="174"/>
      <c r="G38" s="27">
        <f>F38*D38</f>
        <v>0</v>
      </c>
    </row>
    <row r="39" spans="1:7" x14ac:dyDescent="0.2">
      <c r="A39" s="75"/>
      <c r="B39" s="22"/>
      <c r="C39" s="14"/>
      <c r="D39" s="11"/>
      <c r="E39" s="11"/>
      <c r="F39" s="91"/>
      <c r="G39" s="27"/>
    </row>
    <row r="40" spans="1:7" x14ac:dyDescent="0.2">
      <c r="A40" s="75"/>
      <c r="B40" s="45"/>
      <c r="C40" s="48"/>
      <c r="D40" s="47"/>
      <c r="E40" s="47"/>
      <c r="F40" s="92" t="s">
        <v>92</v>
      </c>
      <c r="G40" s="29">
        <f>G38</f>
        <v>0</v>
      </c>
    </row>
    <row r="41" spans="1:7" ht="13.5" thickBot="1" x14ac:dyDescent="0.25">
      <c r="A41" s="75"/>
      <c r="B41" s="22"/>
      <c r="C41" s="13"/>
      <c r="D41" s="11"/>
      <c r="E41" s="11"/>
      <c r="F41" s="94"/>
      <c r="G41" s="29"/>
    </row>
    <row r="42" spans="1:7" ht="13.5" customHeight="1" thickTop="1" thickBot="1" x14ac:dyDescent="0.25">
      <c r="A42" s="380" t="s">
        <v>243</v>
      </c>
      <c r="B42" s="71"/>
      <c r="C42" s="40"/>
      <c r="D42" s="41"/>
      <c r="E42" s="42"/>
      <c r="F42" s="89"/>
      <c r="G42" s="43"/>
    </row>
    <row r="43" spans="1:7" ht="13.5" customHeight="1" thickTop="1" x14ac:dyDescent="0.2">
      <c r="A43" s="382">
        <v>1503010</v>
      </c>
      <c r="B43" s="383"/>
      <c r="C43" s="170" t="s">
        <v>86</v>
      </c>
      <c r="D43" s="143"/>
      <c r="E43" s="144"/>
      <c r="F43" s="145"/>
      <c r="G43" s="146"/>
    </row>
    <row r="44" spans="1:7" ht="38.25" x14ac:dyDescent="0.2">
      <c r="A44" s="178">
        <v>5</v>
      </c>
      <c r="B44" s="36" t="s">
        <v>73</v>
      </c>
      <c r="C44" s="37" t="s">
        <v>372</v>
      </c>
      <c r="D44" s="38">
        <v>12</v>
      </c>
      <c r="E44" s="38" t="s">
        <v>7</v>
      </c>
      <c r="F44" s="175"/>
      <c r="G44" s="27">
        <f>F44*D44</f>
        <v>0</v>
      </c>
    </row>
    <row r="45" spans="1:7" x14ac:dyDescent="0.2">
      <c r="A45" s="75"/>
      <c r="B45" s="22"/>
      <c r="C45" s="14"/>
      <c r="D45" s="11"/>
      <c r="E45" s="11"/>
      <c r="F45" s="91"/>
      <c r="G45" s="27"/>
    </row>
    <row r="46" spans="1:7" x14ac:dyDescent="0.2">
      <c r="A46" s="75"/>
      <c r="B46" s="45"/>
      <c r="C46" s="48"/>
      <c r="D46" s="47"/>
      <c r="E46" s="47"/>
      <c r="F46" s="92" t="s">
        <v>229</v>
      </c>
      <c r="G46" s="29">
        <f>G44</f>
        <v>0</v>
      </c>
    </row>
    <row r="47" spans="1:7" ht="13.5" thickBot="1" x14ac:dyDescent="0.25">
      <c r="A47" s="75"/>
      <c r="B47" s="22"/>
      <c r="C47" s="13"/>
      <c r="D47" s="11"/>
      <c r="E47" s="11"/>
      <c r="F47" s="94"/>
      <c r="G47" s="29"/>
    </row>
    <row r="48" spans="1:7" ht="13.5" customHeight="1" thickTop="1" thickBot="1" x14ac:dyDescent="0.25">
      <c r="A48" s="380" t="s">
        <v>242</v>
      </c>
      <c r="B48" s="71"/>
      <c r="C48" s="40"/>
      <c r="D48" s="41"/>
      <c r="E48" s="42"/>
      <c r="F48" s="89"/>
      <c r="G48" s="43"/>
    </row>
    <row r="49" spans="1:7" ht="13.5" customHeight="1" thickTop="1" x14ac:dyDescent="0.2">
      <c r="A49" s="382">
        <v>1503010</v>
      </c>
      <c r="B49" s="383"/>
      <c r="C49" s="165" t="s">
        <v>86</v>
      </c>
      <c r="D49" s="143"/>
      <c r="E49" s="144"/>
      <c r="F49" s="145"/>
      <c r="G49" s="146"/>
    </row>
    <row r="50" spans="1:7" ht="38.25" x14ac:dyDescent="0.2">
      <c r="A50" s="76">
        <v>6</v>
      </c>
      <c r="B50" s="22" t="s">
        <v>73</v>
      </c>
      <c r="C50" s="14" t="s">
        <v>373</v>
      </c>
      <c r="D50" s="11">
        <v>12</v>
      </c>
      <c r="E50" s="11" t="s">
        <v>7</v>
      </c>
      <c r="F50" s="174"/>
      <c r="G50" s="27">
        <f>F50*D50</f>
        <v>0</v>
      </c>
    </row>
    <row r="51" spans="1:7" x14ac:dyDescent="0.2">
      <c r="A51" s="75"/>
      <c r="B51" s="22"/>
      <c r="C51" s="14"/>
      <c r="D51" s="11"/>
      <c r="E51" s="11"/>
      <c r="F51" s="91"/>
      <c r="G51" s="27"/>
    </row>
    <row r="52" spans="1:7" ht="14.25" customHeight="1" x14ac:dyDescent="0.2">
      <c r="A52" s="393">
        <v>1503020</v>
      </c>
      <c r="B52" s="394"/>
      <c r="C52" s="167" t="s">
        <v>88</v>
      </c>
      <c r="D52" s="167"/>
      <c r="E52" s="167"/>
      <c r="F52" s="167"/>
      <c r="G52" s="168"/>
    </row>
    <row r="53" spans="1:7" ht="25.5" x14ac:dyDescent="0.2">
      <c r="A53" s="76">
        <v>7</v>
      </c>
      <c r="B53" s="23" t="s">
        <v>73</v>
      </c>
      <c r="C53" s="14" t="s">
        <v>266</v>
      </c>
      <c r="D53" s="11">
        <v>12</v>
      </c>
      <c r="E53" s="11" t="s">
        <v>7</v>
      </c>
      <c r="F53" s="174"/>
      <c r="G53" s="27">
        <f t="shared" ref="G53:G55" si="1">F53*D53</f>
        <v>0</v>
      </c>
    </row>
    <row r="54" spans="1:7" x14ac:dyDescent="0.2">
      <c r="A54" s="76">
        <f>A53</f>
        <v>7</v>
      </c>
      <c r="B54" s="23" t="s">
        <v>74</v>
      </c>
      <c r="C54" s="14" t="s">
        <v>188</v>
      </c>
      <c r="D54" s="11">
        <v>220</v>
      </c>
      <c r="E54" s="11" t="s">
        <v>1</v>
      </c>
      <c r="F54" s="174"/>
      <c r="G54" s="27">
        <f t="shared" si="1"/>
        <v>0</v>
      </c>
    </row>
    <row r="55" spans="1:7" x14ac:dyDescent="0.2">
      <c r="A55" s="76">
        <f>A54</f>
        <v>7</v>
      </c>
      <c r="B55" s="23" t="s">
        <v>89</v>
      </c>
      <c r="C55" s="13" t="s">
        <v>96</v>
      </c>
      <c r="D55" s="11">
        <v>12</v>
      </c>
      <c r="E55" s="11" t="s">
        <v>7</v>
      </c>
      <c r="F55" s="174"/>
      <c r="G55" s="27">
        <f t="shared" si="1"/>
        <v>0</v>
      </c>
    </row>
    <row r="56" spans="1:7" x14ac:dyDescent="0.2">
      <c r="A56" s="76"/>
      <c r="B56" s="68"/>
      <c r="C56" s="13"/>
      <c r="D56" s="38"/>
      <c r="E56" s="38"/>
      <c r="F56" s="179" t="s">
        <v>97</v>
      </c>
      <c r="G56" s="177">
        <f>SUM(G50:G55)</f>
        <v>0</v>
      </c>
    </row>
    <row r="57" spans="1:7" x14ac:dyDescent="0.2">
      <c r="A57" s="77"/>
      <c r="B57" s="68"/>
      <c r="C57" s="13"/>
      <c r="D57" s="38"/>
      <c r="E57" s="38"/>
      <c r="F57" s="147"/>
      <c r="G57" s="148"/>
    </row>
    <row r="58" spans="1:7" x14ac:dyDescent="0.2">
      <c r="A58" s="395">
        <v>1503050</v>
      </c>
      <c r="B58" s="396"/>
      <c r="C58" s="169" t="s">
        <v>87</v>
      </c>
      <c r="D58" s="149"/>
      <c r="E58" s="150"/>
      <c r="F58" s="151"/>
      <c r="G58" s="152"/>
    </row>
    <row r="59" spans="1:7" ht="51" x14ac:dyDescent="0.2">
      <c r="A59" s="76">
        <v>8</v>
      </c>
      <c r="B59" s="172" t="s">
        <v>73</v>
      </c>
      <c r="C59" s="14" t="s">
        <v>366</v>
      </c>
      <c r="D59" s="11">
        <v>12</v>
      </c>
      <c r="E59" s="11" t="s">
        <v>7</v>
      </c>
      <c r="F59" s="174"/>
      <c r="G59" s="27">
        <f t="shared" ref="G59:G61" si="2">F59*D59</f>
        <v>0</v>
      </c>
    </row>
    <row r="60" spans="1:7" ht="51" x14ac:dyDescent="0.2">
      <c r="A60" s="76">
        <f>A59</f>
        <v>8</v>
      </c>
      <c r="B60" s="172" t="s">
        <v>74</v>
      </c>
      <c r="C60" s="433" t="s">
        <v>392</v>
      </c>
      <c r="D60" s="11">
        <v>12</v>
      </c>
      <c r="E60" s="11" t="s">
        <v>7</v>
      </c>
      <c r="F60" s="174"/>
      <c r="G60" s="27">
        <f t="shared" si="2"/>
        <v>0</v>
      </c>
    </row>
    <row r="61" spans="1:7" ht="38.25" x14ac:dyDescent="0.2">
      <c r="A61" s="76">
        <f>A60</f>
        <v>8</v>
      </c>
      <c r="B61" s="172" t="s">
        <v>89</v>
      </c>
      <c r="C61" s="14" t="s">
        <v>367</v>
      </c>
      <c r="D61" s="11">
        <v>12</v>
      </c>
      <c r="E61" s="11" t="s">
        <v>7</v>
      </c>
      <c r="F61" s="174"/>
      <c r="G61" s="27">
        <f t="shared" si="2"/>
        <v>0</v>
      </c>
    </row>
    <row r="62" spans="1:7" ht="38.25" x14ac:dyDescent="0.2">
      <c r="A62" s="76">
        <f>A59</f>
        <v>8</v>
      </c>
      <c r="B62" s="173" t="s">
        <v>90</v>
      </c>
      <c r="C62" s="14" t="s">
        <v>368</v>
      </c>
      <c r="D62" s="11">
        <v>12</v>
      </c>
      <c r="E62" s="11" t="s">
        <v>7</v>
      </c>
      <c r="F62" s="174"/>
      <c r="G62" s="27">
        <f>F62*D62</f>
        <v>0</v>
      </c>
    </row>
    <row r="63" spans="1:7" ht="38.25" x14ac:dyDescent="0.2">
      <c r="A63" s="436">
        <f>A62</f>
        <v>8</v>
      </c>
      <c r="B63" s="437" t="s">
        <v>228</v>
      </c>
      <c r="C63" s="433" t="s">
        <v>385</v>
      </c>
      <c r="D63" s="11">
        <v>12</v>
      </c>
      <c r="E63" s="11" t="s">
        <v>7</v>
      </c>
      <c r="F63" s="174"/>
      <c r="G63" s="27">
        <f t="shared" ref="G63" si="3">F63*D63</f>
        <v>0</v>
      </c>
    </row>
    <row r="64" spans="1:7" x14ac:dyDescent="0.2">
      <c r="A64" s="75"/>
      <c r="B64" s="22"/>
      <c r="C64" s="14"/>
      <c r="D64" s="11"/>
      <c r="E64" s="11"/>
      <c r="F64" s="179" t="s">
        <v>98</v>
      </c>
      <c r="G64" s="176">
        <f>SUM(G59:G63)*1</f>
        <v>0</v>
      </c>
    </row>
    <row r="65" spans="1:7" x14ac:dyDescent="0.2">
      <c r="A65" s="75"/>
      <c r="B65" s="45"/>
      <c r="C65" s="48"/>
      <c r="D65" s="47"/>
      <c r="E65" s="47"/>
      <c r="F65" s="92" t="s">
        <v>20</v>
      </c>
      <c r="G65" s="29">
        <f xml:space="preserve"> SUM(G56,G64)</f>
        <v>0</v>
      </c>
    </row>
    <row r="66" spans="1:7" ht="13.5" thickBot="1" x14ac:dyDescent="0.25">
      <c r="A66" s="75"/>
      <c r="B66" s="22"/>
      <c r="C66" s="13"/>
      <c r="D66" s="11"/>
      <c r="E66" s="11"/>
      <c r="F66" s="94"/>
      <c r="G66" s="29"/>
    </row>
    <row r="67" spans="1:7" ht="14.25" customHeight="1" thickTop="1" thickBot="1" x14ac:dyDescent="0.25">
      <c r="A67" s="171" t="s">
        <v>244</v>
      </c>
      <c r="B67" s="83"/>
      <c r="C67" s="40"/>
      <c r="D67" s="44"/>
      <c r="E67" s="40"/>
      <c r="F67" s="95"/>
      <c r="G67" s="43"/>
    </row>
    <row r="68" spans="1:7" ht="14.25" customHeight="1" thickTop="1" x14ac:dyDescent="0.2">
      <c r="A68" s="382">
        <v>1503010</v>
      </c>
      <c r="B68" s="383"/>
      <c r="C68" s="165" t="s">
        <v>86</v>
      </c>
      <c r="D68" s="143"/>
      <c r="E68" s="144"/>
      <c r="F68" s="145"/>
      <c r="G68" s="146"/>
    </row>
    <row r="69" spans="1:7" ht="38.25" x14ac:dyDescent="0.2">
      <c r="A69" s="76">
        <v>9</v>
      </c>
      <c r="B69" s="22" t="s">
        <v>73</v>
      </c>
      <c r="C69" s="14" t="s">
        <v>268</v>
      </c>
      <c r="D69" s="11">
        <v>12</v>
      </c>
      <c r="E69" s="11" t="s">
        <v>7</v>
      </c>
      <c r="F69" s="174"/>
      <c r="G69" s="27">
        <f t="shared" ref="G69:G70" si="4">F69*D69</f>
        <v>0</v>
      </c>
    </row>
    <row r="70" spans="1:7" ht="25.5" x14ac:dyDescent="0.2">
      <c r="A70" s="76">
        <v>9</v>
      </c>
      <c r="B70" s="22" t="s">
        <v>74</v>
      </c>
      <c r="C70" s="14" t="s">
        <v>269</v>
      </c>
      <c r="D70" s="11">
        <v>12</v>
      </c>
      <c r="E70" s="11" t="s">
        <v>7</v>
      </c>
      <c r="F70" s="174"/>
      <c r="G70" s="27">
        <f t="shared" si="4"/>
        <v>0</v>
      </c>
    </row>
    <row r="71" spans="1:7" x14ac:dyDescent="0.2">
      <c r="A71" s="75"/>
      <c r="B71" s="22"/>
      <c r="C71" s="14"/>
      <c r="D71" s="11"/>
      <c r="E71" s="11"/>
      <c r="F71" s="91"/>
      <c r="G71" s="27"/>
    </row>
    <row r="72" spans="1:7" x14ac:dyDescent="0.2">
      <c r="A72" s="395">
        <v>1503050</v>
      </c>
      <c r="B72" s="396"/>
      <c r="C72" s="169" t="s">
        <v>87</v>
      </c>
      <c r="D72" s="149"/>
      <c r="E72" s="150"/>
      <c r="F72" s="151"/>
      <c r="G72" s="152"/>
    </row>
    <row r="73" spans="1:7" ht="38.25" x14ac:dyDescent="0.2">
      <c r="A73" s="76">
        <v>10</v>
      </c>
      <c r="B73" s="172" t="s">
        <v>73</v>
      </c>
      <c r="C73" s="14" t="s">
        <v>364</v>
      </c>
      <c r="D73" s="11">
        <v>12</v>
      </c>
      <c r="E73" s="11" t="s">
        <v>7</v>
      </c>
      <c r="F73" s="174"/>
      <c r="G73" s="27">
        <f>F73*D73</f>
        <v>0</v>
      </c>
    </row>
    <row r="74" spans="1:7" x14ac:dyDescent="0.2">
      <c r="A74" s="75"/>
      <c r="B74" s="22"/>
      <c r="C74" s="14"/>
      <c r="D74" s="11"/>
      <c r="E74" s="11"/>
      <c r="F74" s="91"/>
      <c r="G74" s="27"/>
    </row>
    <row r="75" spans="1:7" x14ac:dyDescent="0.2">
      <c r="A75" s="75"/>
      <c r="B75" s="45"/>
      <c r="C75" s="48"/>
      <c r="D75" s="47"/>
      <c r="E75" s="47"/>
      <c r="F75" s="92" t="s">
        <v>21</v>
      </c>
      <c r="G75" s="29">
        <f>SUM(G69:G74)</f>
        <v>0</v>
      </c>
    </row>
    <row r="76" spans="1:7" x14ac:dyDescent="0.2">
      <c r="A76" s="75"/>
      <c r="B76" s="22"/>
      <c r="C76" s="13"/>
      <c r="D76" s="11"/>
      <c r="E76" s="11"/>
      <c r="F76" s="94"/>
      <c r="G76" s="29"/>
    </row>
    <row r="77" spans="1:7" ht="13.5" thickBot="1" x14ac:dyDescent="0.25">
      <c r="A77" s="75"/>
      <c r="B77" s="22"/>
      <c r="C77" s="13"/>
      <c r="D77" s="11"/>
      <c r="E77" s="11"/>
      <c r="F77" s="94"/>
      <c r="G77" s="29"/>
    </row>
    <row r="78" spans="1:7" ht="14.25" customHeight="1" thickTop="1" thickBot="1" x14ac:dyDescent="0.25">
      <c r="A78" s="380" t="s">
        <v>22</v>
      </c>
      <c r="B78" s="71"/>
      <c r="C78" s="40"/>
      <c r="D78" s="44"/>
      <c r="E78" s="40"/>
      <c r="F78" s="95"/>
      <c r="G78" s="43"/>
    </row>
    <row r="79" spans="1:7" ht="14.25" customHeight="1" thickTop="1" x14ac:dyDescent="0.2">
      <c r="A79" s="382">
        <v>1503010</v>
      </c>
      <c r="B79" s="383"/>
      <c r="C79" s="165" t="s">
        <v>86</v>
      </c>
      <c r="D79" s="143"/>
      <c r="E79" s="144"/>
      <c r="F79" s="145"/>
      <c r="G79" s="146"/>
    </row>
    <row r="80" spans="1:7" x14ac:dyDescent="0.2">
      <c r="A80" s="188" t="s">
        <v>51</v>
      </c>
      <c r="B80" s="153"/>
      <c r="C80" s="154"/>
      <c r="D80" s="163"/>
      <c r="E80" s="163"/>
      <c r="F80" s="164"/>
      <c r="G80" s="27"/>
    </row>
    <row r="81" spans="1:7" ht="38.25" x14ac:dyDescent="0.2">
      <c r="A81" s="76">
        <v>11</v>
      </c>
      <c r="B81" s="22" t="s">
        <v>73</v>
      </c>
      <c r="C81" s="14" t="s">
        <v>270</v>
      </c>
      <c r="D81" s="11">
        <v>12</v>
      </c>
      <c r="E81" s="11" t="s">
        <v>7</v>
      </c>
      <c r="F81" s="174"/>
      <c r="G81" s="27">
        <f>F81*D81</f>
        <v>0</v>
      </c>
    </row>
    <row r="82" spans="1:7" x14ac:dyDescent="0.2">
      <c r="A82" s="187" t="s">
        <v>93</v>
      </c>
      <c r="B82" s="72"/>
      <c r="C82" s="131"/>
      <c r="D82" s="11"/>
      <c r="E82" s="11"/>
      <c r="F82" s="91"/>
      <c r="G82" s="27"/>
    </row>
    <row r="83" spans="1:7" ht="38.25" x14ac:dyDescent="0.2">
      <c r="A83" s="76">
        <f>A81</f>
        <v>11</v>
      </c>
      <c r="B83" s="22" t="s">
        <v>74</v>
      </c>
      <c r="C83" s="14" t="s">
        <v>271</v>
      </c>
      <c r="D83" s="11">
        <v>12</v>
      </c>
      <c r="E83" s="11" t="s">
        <v>7</v>
      </c>
      <c r="F83" s="174"/>
      <c r="G83" s="27">
        <f>F83*D83</f>
        <v>0</v>
      </c>
    </row>
    <row r="84" spans="1:7" x14ac:dyDescent="0.2">
      <c r="A84" s="75"/>
      <c r="B84" s="22"/>
      <c r="C84" s="14"/>
      <c r="D84" s="11"/>
      <c r="E84" s="11"/>
      <c r="F84" s="91"/>
      <c r="G84" s="27"/>
    </row>
    <row r="85" spans="1:7" x14ac:dyDescent="0.2">
      <c r="A85" s="75"/>
      <c r="B85" s="45"/>
      <c r="C85" s="48"/>
      <c r="D85" s="47"/>
      <c r="E85" s="47"/>
      <c r="F85" s="92" t="s">
        <v>23</v>
      </c>
      <c r="G85" s="29">
        <f>SUM(G81:G84)</f>
        <v>0</v>
      </c>
    </row>
    <row r="86" spans="1:7" x14ac:dyDescent="0.2">
      <c r="A86" s="75"/>
      <c r="B86" s="22"/>
      <c r="C86" s="13"/>
      <c r="D86" s="11"/>
      <c r="E86" s="11"/>
      <c r="F86" s="94"/>
      <c r="G86" s="29"/>
    </row>
    <row r="87" spans="1:7" ht="13.5" thickBot="1" x14ac:dyDescent="0.25">
      <c r="A87" s="75"/>
      <c r="B87" s="22"/>
      <c r="C87" s="13"/>
      <c r="D87" s="11"/>
      <c r="E87" s="11"/>
      <c r="F87" s="94"/>
      <c r="G87" s="29"/>
    </row>
    <row r="88" spans="1:7" ht="14.25" customHeight="1" thickTop="1" thickBot="1" x14ac:dyDescent="0.25">
      <c r="A88" s="380" t="s">
        <v>245</v>
      </c>
      <c r="B88" s="71"/>
      <c r="C88" s="40"/>
      <c r="D88" s="44"/>
      <c r="E88" s="40"/>
      <c r="F88" s="95"/>
      <c r="G88" s="43"/>
    </row>
    <row r="89" spans="1:7" ht="14.25" customHeight="1" thickTop="1" x14ac:dyDescent="0.2">
      <c r="A89" s="382">
        <v>1503010</v>
      </c>
      <c r="B89" s="383"/>
      <c r="C89" s="170" t="s">
        <v>86</v>
      </c>
      <c r="D89" s="143"/>
      <c r="E89" s="144"/>
      <c r="F89" s="145"/>
      <c r="G89" s="146"/>
    </row>
    <row r="90" spans="1:7" ht="38.25" x14ac:dyDescent="0.2">
      <c r="A90" s="76">
        <v>12</v>
      </c>
      <c r="B90" s="22" t="s">
        <v>73</v>
      </c>
      <c r="C90" s="14" t="s">
        <v>374</v>
      </c>
      <c r="D90" s="11">
        <v>12</v>
      </c>
      <c r="E90" s="11" t="s">
        <v>7</v>
      </c>
      <c r="F90" s="174"/>
      <c r="G90" s="27">
        <f>F90*D90</f>
        <v>0</v>
      </c>
    </row>
    <row r="91" spans="1:7" x14ac:dyDescent="0.2">
      <c r="A91" s="75"/>
      <c r="B91" s="22"/>
      <c r="C91" s="14"/>
      <c r="D91" s="11"/>
      <c r="E91" s="11"/>
      <c r="F91" s="91"/>
      <c r="G91" s="27"/>
    </row>
    <row r="92" spans="1:7" x14ac:dyDescent="0.2">
      <c r="A92" s="75"/>
      <c r="B92" s="45"/>
      <c r="C92" s="48"/>
      <c r="D92" s="47"/>
      <c r="E92" s="47"/>
      <c r="F92" s="92" t="s">
        <v>230</v>
      </c>
      <c r="G92" s="29">
        <f>G90</f>
        <v>0</v>
      </c>
    </row>
    <row r="93" spans="1:7" ht="13.5" thickBot="1" x14ac:dyDescent="0.25">
      <c r="A93" s="75"/>
      <c r="B93" s="22"/>
      <c r="C93" s="13"/>
      <c r="D93" s="11"/>
      <c r="E93" s="11"/>
      <c r="F93" s="94"/>
      <c r="G93" s="29"/>
    </row>
    <row r="94" spans="1:7" ht="14.25" customHeight="1" thickTop="1" thickBot="1" x14ac:dyDescent="0.25">
      <c r="A94" s="380" t="s">
        <v>246</v>
      </c>
      <c r="B94" s="71"/>
      <c r="C94" s="40"/>
      <c r="D94" s="44"/>
      <c r="E94" s="40"/>
      <c r="F94" s="95"/>
      <c r="G94" s="43"/>
    </row>
    <row r="95" spans="1:7" ht="14.25" customHeight="1" thickTop="1" x14ac:dyDescent="0.2">
      <c r="A95" s="382">
        <v>1503010</v>
      </c>
      <c r="B95" s="383"/>
      <c r="C95" s="170" t="s">
        <v>86</v>
      </c>
      <c r="D95" s="143"/>
      <c r="E95" s="144"/>
      <c r="F95" s="145"/>
      <c r="G95" s="146"/>
    </row>
    <row r="96" spans="1:7" ht="38.25" x14ac:dyDescent="0.2">
      <c r="A96" s="76">
        <v>13</v>
      </c>
      <c r="B96" s="22" t="s">
        <v>73</v>
      </c>
      <c r="C96" s="14" t="s">
        <v>375</v>
      </c>
      <c r="D96" s="11">
        <v>12</v>
      </c>
      <c r="E96" s="11" t="s">
        <v>7</v>
      </c>
      <c r="F96" s="174"/>
      <c r="G96" s="27">
        <f>F96*D96</f>
        <v>0</v>
      </c>
    </row>
    <row r="97" spans="1:7" x14ac:dyDescent="0.2">
      <c r="A97" s="75"/>
      <c r="B97" s="22"/>
      <c r="C97" s="14"/>
      <c r="D97" s="11"/>
      <c r="E97" s="11"/>
      <c r="F97" s="91"/>
      <c r="G97" s="27"/>
    </row>
    <row r="98" spans="1:7" x14ac:dyDescent="0.2">
      <c r="A98" s="75"/>
      <c r="B98" s="45"/>
      <c r="C98" s="48"/>
      <c r="D98" s="47"/>
      <c r="E98" s="47"/>
      <c r="F98" s="92" t="s">
        <v>24</v>
      </c>
      <c r="G98" s="29">
        <f>G96</f>
        <v>0</v>
      </c>
    </row>
    <row r="99" spans="1:7" x14ac:dyDescent="0.2">
      <c r="A99" s="75"/>
      <c r="B99" s="22"/>
      <c r="C99" s="13"/>
      <c r="D99" s="11"/>
      <c r="E99" s="11"/>
      <c r="F99" s="94"/>
      <c r="G99" s="29"/>
    </row>
    <row r="100" spans="1:7" ht="13.5" thickBot="1" x14ac:dyDescent="0.25">
      <c r="A100" s="75"/>
      <c r="B100" s="22"/>
      <c r="C100" s="13"/>
      <c r="D100" s="11"/>
      <c r="E100" s="11"/>
      <c r="F100" s="94"/>
      <c r="G100" s="29"/>
    </row>
    <row r="101" spans="1:7" ht="14.25" customHeight="1" thickTop="1" thickBot="1" x14ac:dyDescent="0.25">
      <c r="A101" s="380" t="s">
        <v>247</v>
      </c>
      <c r="B101" s="71"/>
      <c r="C101" s="40"/>
      <c r="D101" s="44"/>
      <c r="E101" s="40"/>
      <c r="F101" s="95"/>
      <c r="G101" s="43"/>
    </row>
    <row r="102" spans="1:7" ht="14.25" customHeight="1" thickTop="1" x14ac:dyDescent="0.2">
      <c r="A102" s="384">
        <v>1503010</v>
      </c>
      <c r="B102" s="385"/>
      <c r="C102" s="170" t="s">
        <v>86</v>
      </c>
      <c r="D102" s="143"/>
      <c r="E102" s="144"/>
      <c r="F102" s="145"/>
      <c r="G102" s="146"/>
    </row>
    <row r="103" spans="1:7" ht="38.25" x14ac:dyDescent="0.2">
      <c r="A103" s="76">
        <v>14</v>
      </c>
      <c r="B103" s="22" t="s">
        <v>73</v>
      </c>
      <c r="C103" s="14" t="s">
        <v>376</v>
      </c>
      <c r="D103" s="11">
        <v>12</v>
      </c>
      <c r="E103" s="11" t="s">
        <v>7</v>
      </c>
      <c r="F103" s="174"/>
      <c r="G103" s="27">
        <f>F103*D103</f>
        <v>0</v>
      </c>
    </row>
    <row r="104" spans="1:7" x14ac:dyDescent="0.2">
      <c r="A104" s="75"/>
      <c r="B104" s="22"/>
      <c r="C104" s="14"/>
      <c r="D104" s="11"/>
      <c r="E104" s="11"/>
      <c r="F104" s="91"/>
      <c r="G104" s="27"/>
    </row>
    <row r="105" spans="1:7" x14ac:dyDescent="0.2">
      <c r="A105" s="75"/>
      <c r="B105" s="45"/>
      <c r="C105" s="48"/>
      <c r="D105" s="47"/>
      <c r="E105" s="47"/>
      <c r="F105" s="92" t="s">
        <v>25</v>
      </c>
      <c r="G105" s="29">
        <f>G103</f>
        <v>0</v>
      </c>
    </row>
    <row r="106" spans="1:7" ht="13.5" thickBot="1" x14ac:dyDescent="0.25">
      <c r="A106" s="75"/>
      <c r="B106" s="22"/>
      <c r="C106" s="13"/>
      <c r="D106" s="11"/>
      <c r="E106" s="11"/>
      <c r="F106" s="94"/>
      <c r="G106" s="29"/>
    </row>
    <row r="107" spans="1:7" ht="14.25" customHeight="1" thickTop="1" thickBot="1" x14ac:dyDescent="0.25">
      <c r="A107" s="380" t="s">
        <v>248</v>
      </c>
      <c r="B107" s="71"/>
      <c r="C107" s="40"/>
      <c r="D107" s="44"/>
      <c r="E107" s="40"/>
      <c r="F107" s="95"/>
      <c r="G107" s="43"/>
    </row>
    <row r="108" spans="1:7" ht="14.25" customHeight="1" thickTop="1" x14ac:dyDescent="0.2">
      <c r="A108" s="382">
        <v>1503010</v>
      </c>
      <c r="B108" s="383"/>
      <c r="C108" s="170" t="s">
        <v>86</v>
      </c>
      <c r="D108" s="143"/>
      <c r="E108" s="144"/>
      <c r="F108" s="145"/>
      <c r="G108" s="146"/>
    </row>
    <row r="109" spans="1:7" ht="38.25" x14ac:dyDescent="0.2">
      <c r="A109" s="76">
        <v>15</v>
      </c>
      <c r="B109" s="22" t="s">
        <v>73</v>
      </c>
      <c r="C109" s="14" t="s">
        <v>377</v>
      </c>
      <c r="D109" s="11">
        <v>12</v>
      </c>
      <c r="E109" s="11" t="s">
        <v>7</v>
      </c>
      <c r="F109" s="174"/>
      <c r="G109" s="27">
        <f>F109*D109</f>
        <v>0</v>
      </c>
    </row>
    <row r="110" spans="1:7" x14ac:dyDescent="0.2">
      <c r="A110" s="75"/>
      <c r="B110" s="22"/>
      <c r="C110" s="14"/>
      <c r="D110" s="11"/>
      <c r="E110" s="11"/>
      <c r="F110" s="91"/>
      <c r="G110" s="27"/>
    </row>
    <row r="111" spans="1:7" x14ac:dyDescent="0.2">
      <c r="A111" s="75"/>
      <c r="B111" s="45"/>
      <c r="C111" s="48"/>
      <c r="D111" s="47"/>
      <c r="E111" s="47"/>
      <c r="F111" s="92" t="s">
        <v>26</v>
      </c>
      <c r="G111" s="29">
        <f>G109</f>
        <v>0</v>
      </c>
    </row>
    <row r="112" spans="1:7" ht="13.5" thickBot="1" x14ac:dyDescent="0.25">
      <c r="A112" s="75"/>
      <c r="B112" s="22"/>
      <c r="C112" s="13"/>
      <c r="D112" s="11"/>
      <c r="E112" s="11"/>
      <c r="F112" s="94"/>
      <c r="G112" s="29"/>
    </row>
    <row r="113" spans="1:7" ht="14.25" customHeight="1" thickTop="1" thickBot="1" x14ac:dyDescent="0.25">
      <c r="A113" s="380" t="s">
        <v>249</v>
      </c>
      <c r="B113" s="71"/>
      <c r="C113" s="40"/>
      <c r="D113" s="44"/>
      <c r="E113" s="40"/>
      <c r="F113" s="95"/>
      <c r="G113" s="43"/>
    </row>
    <row r="114" spans="1:7" ht="14.25" customHeight="1" thickTop="1" x14ac:dyDescent="0.2">
      <c r="A114" s="382">
        <v>1503010</v>
      </c>
      <c r="B114" s="383"/>
      <c r="C114" s="170" t="s">
        <v>86</v>
      </c>
      <c r="D114" s="143"/>
      <c r="E114" s="144"/>
      <c r="F114" s="145"/>
      <c r="G114" s="146"/>
    </row>
    <row r="115" spans="1:7" ht="38.25" x14ac:dyDescent="0.2">
      <c r="A115" s="76">
        <v>16</v>
      </c>
      <c r="B115" s="22" t="s">
        <v>73</v>
      </c>
      <c r="C115" s="14" t="s">
        <v>378</v>
      </c>
      <c r="D115" s="11">
        <v>12</v>
      </c>
      <c r="E115" s="11" t="s">
        <v>7</v>
      </c>
      <c r="F115" s="174"/>
      <c r="G115" s="27">
        <f>F115*D115</f>
        <v>0</v>
      </c>
    </row>
    <row r="116" spans="1:7" x14ac:dyDescent="0.2">
      <c r="A116" s="75"/>
      <c r="B116" s="22"/>
      <c r="C116" s="14"/>
      <c r="D116" s="11"/>
      <c r="E116" s="11"/>
      <c r="F116" s="91"/>
      <c r="G116" s="27"/>
    </row>
    <row r="117" spans="1:7" x14ac:dyDescent="0.2">
      <c r="A117" s="75"/>
      <c r="B117" s="45"/>
      <c r="C117" s="48"/>
      <c r="D117" s="47"/>
      <c r="E117" s="47"/>
      <c r="F117" s="92" t="s">
        <v>27</v>
      </c>
      <c r="G117" s="29">
        <f>G115</f>
        <v>0</v>
      </c>
    </row>
    <row r="118" spans="1:7" ht="13.5" thickBot="1" x14ac:dyDescent="0.25">
      <c r="A118" s="75"/>
      <c r="B118" s="22"/>
      <c r="C118" s="13"/>
      <c r="D118" s="11"/>
      <c r="E118" s="11"/>
      <c r="F118" s="94"/>
      <c r="G118" s="29"/>
    </row>
    <row r="119" spans="1:7" ht="14.25" customHeight="1" thickTop="1" thickBot="1" x14ac:dyDescent="0.25">
      <c r="A119" s="380" t="s">
        <v>19</v>
      </c>
      <c r="B119" s="71"/>
      <c r="C119" s="40"/>
      <c r="D119" s="44"/>
      <c r="E119" s="40"/>
      <c r="F119" s="95"/>
      <c r="G119" s="43"/>
    </row>
    <row r="120" spans="1:7" ht="14.25" customHeight="1" thickTop="1" x14ac:dyDescent="0.2">
      <c r="A120" s="382">
        <v>1503010</v>
      </c>
      <c r="B120" s="383"/>
      <c r="C120" s="170" t="s">
        <v>86</v>
      </c>
      <c r="D120" s="143"/>
      <c r="E120" s="144"/>
      <c r="F120" s="145"/>
      <c r="G120" s="146"/>
    </row>
    <row r="121" spans="1:7" ht="38.25" x14ac:dyDescent="0.2">
      <c r="A121" s="76">
        <v>17</v>
      </c>
      <c r="B121" s="22" t="s">
        <v>73</v>
      </c>
      <c r="C121" s="14" t="s">
        <v>379</v>
      </c>
      <c r="D121" s="11">
        <v>12</v>
      </c>
      <c r="E121" s="11" t="s">
        <v>7</v>
      </c>
      <c r="F121" s="174"/>
      <c r="G121" s="27">
        <f>F121*D121</f>
        <v>0</v>
      </c>
    </row>
    <row r="122" spans="1:7" x14ac:dyDescent="0.2">
      <c r="A122" s="75"/>
      <c r="B122" s="22"/>
      <c r="C122" s="14"/>
      <c r="D122" s="11"/>
      <c r="E122" s="11"/>
      <c r="F122" s="91"/>
      <c r="G122" s="27"/>
    </row>
    <row r="123" spans="1:7" x14ac:dyDescent="0.2">
      <c r="A123" s="75"/>
      <c r="B123" s="45"/>
      <c r="C123" s="48"/>
      <c r="D123" s="47"/>
      <c r="E123" s="47"/>
      <c r="F123" s="92" t="s">
        <v>28</v>
      </c>
      <c r="G123" s="29">
        <f>G121</f>
        <v>0</v>
      </c>
    </row>
    <row r="124" spans="1:7" ht="13.5" thickBot="1" x14ac:dyDescent="0.25">
      <c r="A124" s="75"/>
      <c r="B124" s="22"/>
      <c r="C124" s="13"/>
      <c r="D124" s="11"/>
      <c r="E124" s="11"/>
      <c r="F124" s="94"/>
      <c r="G124" s="29"/>
    </row>
    <row r="125" spans="1:7" ht="14.25" customHeight="1" thickTop="1" thickBot="1" x14ac:dyDescent="0.25">
      <c r="A125" s="380" t="s">
        <v>250</v>
      </c>
      <c r="B125" s="71"/>
      <c r="C125" s="40"/>
      <c r="D125" s="44"/>
      <c r="E125" s="40"/>
      <c r="F125" s="95"/>
      <c r="G125" s="43"/>
    </row>
    <row r="126" spans="1:7" ht="14.25" customHeight="1" thickTop="1" x14ac:dyDescent="0.2">
      <c r="A126" s="382">
        <v>1503010</v>
      </c>
      <c r="B126" s="383"/>
      <c r="C126" s="170" t="s">
        <v>86</v>
      </c>
      <c r="D126" s="143"/>
      <c r="E126" s="144"/>
      <c r="F126" s="145"/>
      <c r="G126" s="146"/>
    </row>
    <row r="127" spans="1:7" ht="38.25" x14ac:dyDescent="0.2">
      <c r="A127" s="76">
        <v>18</v>
      </c>
      <c r="B127" s="22" t="s">
        <v>73</v>
      </c>
      <c r="C127" s="14" t="s">
        <v>380</v>
      </c>
      <c r="D127" s="11">
        <v>12</v>
      </c>
      <c r="E127" s="11" t="s">
        <v>7</v>
      </c>
      <c r="F127" s="174"/>
      <c r="G127" s="27">
        <f>F127*D127</f>
        <v>0</v>
      </c>
    </row>
    <row r="128" spans="1:7" x14ac:dyDescent="0.2">
      <c r="A128" s="75"/>
      <c r="B128" s="22"/>
      <c r="C128" s="14"/>
      <c r="D128" s="11"/>
      <c r="E128" s="11"/>
      <c r="F128" s="91"/>
      <c r="G128" s="27"/>
    </row>
    <row r="129" spans="1:7" x14ac:dyDescent="0.2">
      <c r="A129" s="75"/>
      <c r="B129" s="45"/>
      <c r="C129" s="48"/>
      <c r="D129" s="47"/>
      <c r="E129" s="47"/>
      <c r="F129" s="92" t="s">
        <v>29</v>
      </c>
      <c r="G129" s="29">
        <f>G127</f>
        <v>0</v>
      </c>
    </row>
    <row r="130" spans="1:7" ht="13.5" thickBot="1" x14ac:dyDescent="0.25">
      <c r="A130" s="75"/>
      <c r="B130" s="22"/>
      <c r="C130" s="13"/>
      <c r="D130" s="11"/>
      <c r="E130" s="11"/>
      <c r="F130" s="94"/>
      <c r="G130" s="29"/>
    </row>
    <row r="131" spans="1:7" ht="14.25" customHeight="1" thickTop="1" thickBot="1" x14ac:dyDescent="0.25">
      <c r="A131" s="380" t="s">
        <v>251</v>
      </c>
      <c r="B131" s="71"/>
      <c r="C131" s="40"/>
      <c r="D131" s="44"/>
      <c r="E131" s="40"/>
      <c r="F131" s="95"/>
      <c r="G131" s="43"/>
    </row>
    <row r="132" spans="1:7" ht="14.25" customHeight="1" thickTop="1" x14ac:dyDescent="0.2">
      <c r="A132" s="382">
        <v>1503010</v>
      </c>
      <c r="B132" s="383"/>
      <c r="C132" s="170" t="s">
        <v>86</v>
      </c>
      <c r="D132" s="143"/>
      <c r="E132" s="144"/>
      <c r="F132" s="145"/>
      <c r="G132" s="146"/>
    </row>
    <row r="133" spans="1:7" ht="38.25" x14ac:dyDescent="0.2">
      <c r="A133" s="76">
        <v>19</v>
      </c>
      <c r="B133" s="22" t="s">
        <v>73</v>
      </c>
      <c r="C133" s="14" t="s">
        <v>381</v>
      </c>
      <c r="D133" s="11">
        <v>12</v>
      </c>
      <c r="E133" s="11" t="s">
        <v>7</v>
      </c>
      <c r="F133" s="174"/>
      <c r="G133" s="27">
        <f>F133*D133</f>
        <v>0</v>
      </c>
    </row>
    <row r="134" spans="1:7" x14ac:dyDescent="0.2">
      <c r="A134" s="75"/>
      <c r="B134" s="22"/>
      <c r="C134" s="14"/>
      <c r="D134" s="11"/>
      <c r="E134" s="11"/>
      <c r="F134" s="91"/>
      <c r="G134" s="27"/>
    </row>
    <row r="135" spans="1:7" x14ac:dyDescent="0.2">
      <c r="A135" s="75"/>
      <c r="B135" s="45"/>
      <c r="C135" s="48"/>
      <c r="D135" s="47"/>
      <c r="E135" s="47"/>
      <c r="F135" s="92" t="s">
        <v>77</v>
      </c>
      <c r="G135" s="29">
        <f>G133</f>
        <v>0</v>
      </c>
    </row>
    <row r="136" spans="1:7" ht="13.5" thickBot="1" x14ac:dyDescent="0.25">
      <c r="A136" s="75"/>
      <c r="B136" s="22"/>
      <c r="C136" s="13"/>
      <c r="D136" s="11"/>
      <c r="E136" s="11"/>
      <c r="F136" s="94"/>
      <c r="G136" s="29"/>
    </row>
    <row r="137" spans="1:7" ht="14.25" customHeight="1" thickTop="1" thickBot="1" x14ac:dyDescent="0.25">
      <c r="A137" s="380" t="s">
        <v>252</v>
      </c>
      <c r="B137" s="71"/>
      <c r="C137" s="40"/>
      <c r="D137" s="44"/>
      <c r="E137" s="40"/>
      <c r="F137" s="95"/>
      <c r="G137" s="43"/>
    </row>
    <row r="138" spans="1:7" ht="14.25" customHeight="1" thickTop="1" x14ac:dyDescent="0.2">
      <c r="A138" s="382">
        <v>1503010</v>
      </c>
      <c r="B138" s="383"/>
      <c r="C138" s="170" t="s">
        <v>86</v>
      </c>
      <c r="D138" s="143"/>
      <c r="E138" s="144"/>
      <c r="F138" s="145"/>
      <c r="G138" s="146"/>
    </row>
    <row r="139" spans="1:7" ht="38.25" x14ac:dyDescent="0.2">
      <c r="A139" s="76">
        <v>20</v>
      </c>
      <c r="B139" s="22" t="s">
        <v>73</v>
      </c>
      <c r="C139" s="13" t="s">
        <v>382</v>
      </c>
      <c r="D139" s="11">
        <v>12</v>
      </c>
      <c r="E139" s="11" t="s">
        <v>7</v>
      </c>
      <c r="F139" s="174"/>
      <c r="G139" s="27">
        <f>F139*D139</f>
        <v>0</v>
      </c>
    </row>
    <row r="140" spans="1:7" x14ac:dyDescent="0.2">
      <c r="A140" s="75"/>
      <c r="B140" s="22"/>
      <c r="C140" s="14"/>
      <c r="D140" s="11"/>
      <c r="E140" s="11"/>
      <c r="F140" s="91"/>
      <c r="G140" s="27"/>
    </row>
    <row r="141" spans="1:7" x14ac:dyDescent="0.2">
      <c r="A141" s="75"/>
      <c r="B141" s="45"/>
      <c r="C141" s="48"/>
      <c r="D141" s="47"/>
      <c r="E141" s="47"/>
      <c r="F141" s="92" t="s">
        <v>91</v>
      </c>
      <c r="G141" s="29">
        <f>G139</f>
        <v>0</v>
      </c>
    </row>
    <row r="142" spans="1:7" ht="13.5" thickBot="1" x14ac:dyDescent="0.25">
      <c r="A142" s="75"/>
      <c r="B142" s="22"/>
      <c r="C142" s="13"/>
      <c r="D142" s="11"/>
      <c r="E142" s="11"/>
      <c r="F142" s="94"/>
      <c r="G142" s="29"/>
    </row>
    <row r="143" spans="1:7" ht="14.25" customHeight="1" thickTop="1" thickBot="1" x14ac:dyDescent="0.25">
      <c r="A143" s="380" t="s">
        <v>182</v>
      </c>
      <c r="B143" s="71"/>
      <c r="C143" s="40"/>
      <c r="D143" s="44"/>
      <c r="E143" s="40"/>
      <c r="F143" s="95"/>
      <c r="G143" s="43"/>
    </row>
    <row r="144" spans="1:7" ht="14.25" customHeight="1" thickTop="1" x14ac:dyDescent="0.2">
      <c r="A144" s="382">
        <v>1503010</v>
      </c>
      <c r="B144" s="383"/>
      <c r="C144" s="170" t="s">
        <v>86</v>
      </c>
      <c r="D144" s="143"/>
      <c r="E144" s="144"/>
      <c r="F144" s="145"/>
      <c r="G144" s="146"/>
    </row>
    <row r="145" spans="1:7" ht="38.25" x14ac:dyDescent="0.2">
      <c r="A145" s="76">
        <v>21</v>
      </c>
      <c r="B145" s="22" t="s">
        <v>73</v>
      </c>
      <c r="C145" s="13" t="s">
        <v>383</v>
      </c>
      <c r="D145" s="11">
        <v>12</v>
      </c>
      <c r="E145" s="11" t="s">
        <v>7</v>
      </c>
      <c r="F145" s="174"/>
      <c r="G145" s="27">
        <f>F145*D145</f>
        <v>0</v>
      </c>
    </row>
    <row r="146" spans="1:7" x14ac:dyDescent="0.2">
      <c r="A146" s="75"/>
      <c r="B146" s="22"/>
      <c r="C146" s="14"/>
      <c r="D146" s="11"/>
      <c r="E146" s="11"/>
      <c r="F146" s="91"/>
      <c r="G146" s="27"/>
    </row>
    <row r="147" spans="1:7" x14ac:dyDescent="0.2">
      <c r="A147" s="75"/>
      <c r="B147" s="45"/>
      <c r="C147" s="48"/>
      <c r="D147" s="47"/>
      <c r="E147" s="47"/>
      <c r="F147" s="92" t="s">
        <v>183</v>
      </c>
      <c r="G147" s="29">
        <f>G145</f>
        <v>0</v>
      </c>
    </row>
    <row r="148" spans="1:7" x14ac:dyDescent="0.2">
      <c r="A148" s="196"/>
      <c r="B148" s="19"/>
      <c r="C148" s="14"/>
      <c r="D148" s="4"/>
      <c r="E148" s="11"/>
      <c r="F148" s="202"/>
      <c r="G148" s="197"/>
    </row>
    <row r="149" spans="1:7" x14ac:dyDescent="0.2">
      <c r="A149" s="78"/>
      <c r="B149" s="22"/>
      <c r="C149" s="13"/>
      <c r="D149" s="11"/>
      <c r="E149" s="11"/>
      <c r="F149" s="94"/>
      <c r="G149" s="29"/>
    </row>
    <row r="150" spans="1:7" ht="16.5" customHeight="1" thickBot="1" x14ac:dyDescent="0.3">
      <c r="A150" s="79"/>
      <c r="B150" s="24"/>
      <c r="C150" s="16"/>
      <c r="D150" s="17"/>
      <c r="E150" s="18"/>
      <c r="F150" s="96" t="s">
        <v>323</v>
      </c>
      <c r="G150" s="59">
        <f>SUM(G34,G46,G65,G75,G85,G92,G98,G105,G111,G117,G123,G129,G135,G40,G141,G147)</f>
        <v>0</v>
      </c>
    </row>
    <row r="151" spans="1:7" x14ac:dyDescent="0.2">
      <c r="A151" s="80" t="s">
        <v>94</v>
      </c>
      <c r="B151" s="19"/>
      <c r="C151" s="15"/>
      <c r="D151" s="4"/>
      <c r="E151" s="4"/>
      <c r="F151" s="97"/>
      <c r="G151" s="30"/>
    </row>
    <row r="152" spans="1:7" x14ac:dyDescent="0.2">
      <c r="C152" s="15"/>
      <c r="D152" s="4"/>
      <c r="E152" s="4"/>
      <c r="F152" s="30"/>
    </row>
  </sheetData>
  <mergeCells count="31">
    <mergeCell ref="A144:B144"/>
    <mergeCell ref="A11:B11"/>
    <mergeCell ref="A52:B52"/>
    <mergeCell ref="A37:B37"/>
    <mergeCell ref="A138:B138"/>
    <mergeCell ref="A12:B12"/>
    <mergeCell ref="A22:B22"/>
    <mergeCell ref="A27:B27"/>
    <mergeCell ref="A49:B49"/>
    <mergeCell ref="A43:B43"/>
    <mergeCell ref="A58:B58"/>
    <mergeCell ref="A68:B68"/>
    <mergeCell ref="A72:B72"/>
    <mergeCell ref="A132:B132"/>
    <mergeCell ref="A79:B79"/>
    <mergeCell ref="A89:B89"/>
    <mergeCell ref="A10:B10"/>
    <mergeCell ref="A7:G7"/>
    <mergeCell ref="A1:G1"/>
    <mergeCell ref="A2:G2"/>
    <mergeCell ref="A3:G3"/>
    <mergeCell ref="A4:G4"/>
    <mergeCell ref="A5:G5"/>
    <mergeCell ref="A8:G8"/>
    <mergeCell ref="A9:G9"/>
    <mergeCell ref="A95:B95"/>
    <mergeCell ref="A102:B102"/>
    <mergeCell ref="A108:B108"/>
    <mergeCell ref="A126:B126"/>
    <mergeCell ref="A114:B114"/>
    <mergeCell ref="A120:B120"/>
  </mergeCells>
  <phoneticPr fontId="0" type="noConversion"/>
  <printOptions horizontalCentered="1"/>
  <pageMargins left="0.25" right="0.25" top="0.75" bottom="0.75" header="0.3" footer="0.3"/>
  <pageSetup scale="74"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32"/>
  <sheetViews>
    <sheetView view="pageBreakPreview" zoomScale="115" zoomScaleNormal="100" zoomScaleSheetLayoutView="115" zoomScalePageLayoutView="55" workbookViewId="0">
      <pane ySplit="11" topLeftCell="A105" activePane="bottomLeft" state="frozen"/>
      <selection activeCell="C105" sqref="C105"/>
      <selection pane="bottomLeft" activeCell="C105" sqref="C105"/>
    </sheetView>
  </sheetViews>
  <sheetFormatPr defaultColWidth="9.140625" defaultRowHeight="12.75" x14ac:dyDescent="0.2"/>
  <cols>
    <col min="1" max="1" width="9" style="54"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30</v>
      </c>
      <c r="B4" s="389"/>
      <c r="C4" s="389"/>
      <c r="D4" s="389"/>
      <c r="E4" s="389"/>
      <c r="F4" s="389"/>
      <c r="G4" s="408"/>
    </row>
    <row r="5" spans="1:7" ht="12.75" customHeight="1" x14ac:dyDescent="0.2">
      <c r="A5" s="407" t="str">
        <f>'A01 Base R'!A5:G5</f>
        <v>Period of Performance (POP):  One (1) year.  Specific dates will be established at time of contract award.</v>
      </c>
      <c r="B5" s="389"/>
      <c r="C5" s="389"/>
      <c r="D5" s="389"/>
      <c r="E5" s="389"/>
      <c r="F5" s="389"/>
      <c r="G5" s="408"/>
    </row>
    <row r="6" spans="1:7" ht="12.75" customHeight="1" x14ac:dyDescent="0.2">
      <c r="A6" s="52"/>
      <c r="B6" s="5"/>
      <c r="C6" s="7"/>
      <c r="F6" s="114"/>
      <c r="G6" s="122"/>
    </row>
    <row r="7" spans="1:7" s="19" customFormat="1" x14ac:dyDescent="0.2">
      <c r="A7" s="412" t="s">
        <v>16</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240</v>
      </c>
      <c r="B9" s="410"/>
      <c r="C9" s="410"/>
      <c r="D9" s="410"/>
      <c r="E9" s="410"/>
      <c r="F9" s="410"/>
      <c r="G9" s="411"/>
    </row>
    <row r="10" spans="1:7" ht="12.75" customHeight="1" thickBot="1" x14ac:dyDescent="0.25">
      <c r="A10" s="123"/>
      <c r="B10" s="124"/>
      <c r="C10" s="124"/>
      <c r="D10" s="124"/>
      <c r="E10" s="124"/>
      <c r="F10" s="125"/>
      <c r="G10" s="126"/>
    </row>
    <row r="11" spans="1:7" s="6" customFormat="1" ht="39" thickBot="1" x14ac:dyDescent="0.25">
      <c r="A11" s="57" t="s">
        <v>31</v>
      </c>
      <c r="B11" s="58" t="s">
        <v>54</v>
      </c>
      <c r="C11" s="58" t="s">
        <v>52</v>
      </c>
      <c r="D11" s="115" t="s">
        <v>8</v>
      </c>
      <c r="E11" s="58" t="s">
        <v>42</v>
      </c>
      <c r="F11" s="65" t="s">
        <v>32</v>
      </c>
      <c r="G11" s="69" t="s">
        <v>41</v>
      </c>
    </row>
    <row r="12" spans="1:7" s="6" customFormat="1" ht="14.25" thickTop="1" thickBot="1" x14ac:dyDescent="0.25">
      <c r="A12" s="60" t="s">
        <v>34</v>
      </c>
      <c r="B12" s="61"/>
      <c r="C12" s="61"/>
      <c r="D12" s="116"/>
      <c r="E12" s="61"/>
      <c r="F12" s="66"/>
      <c r="G12" s="62"/>
    </row>
    <row r="13" spans="1:7" s="6" customFormat="1" ht="13.5" thickTop="1" x14ac:dyDescent="0.2">
      <c r="A13" s="158" t="s">
        <v>100</v>
      </c>
      <c r="B13" s="159"/>
      <c r="C13" s="159"/>
      <c r="D13" s="161"/>
      <c r="E13" s="159"/>
      <c r="F13" s="160"/>
      <c r="G13" s="162"/>
    </row>
    <row r="14" spans="1:7" s="6" customFormat="1" ht="51" x14ac:dyDescent="0.2">
      <c r="A14" s="55" t="s">
        <v>5</v>
      </c>
      <c r="B14" s="56" t="s">
        <v>194</v>
      </c>
      <c r="C14" s="56" t="s">
        <v>224</v>
      </c>
      <c r="D14" s="117">
        <v>2</v>
      </c>
      <c r="E14" s="50" t="s">
        <v>1</v>
      </c>
      <c r="F14" s="180"/>
      <c r="G14" s="63">
        <f t="shared" ref="G14:G51" si="0">F14*D14</f>
        <v>0</v>
      </c>
    </row>
    <row r="15" spans="1:7" s="6" customFormat="1" ht="51" x14ac:dyDescent="0.2">
      <c r="A15" s="53">
        <v>1</v>
      </c>
      <c r="B15" s="56" t="s">
        <v>195</v>
      </c>
      <c r="C15" s="56" t="s">
        <v>225</v>
      </c>
      <c r="D15" s="117">
        <v>2</v>
      </c>
      <c r="E15" s="50" t="s">
        <v>1</v>
      </c>
      <c r="F15" s="180"/>
      <c r="G15" s="63">
        <f t="shared" si="0"/>
        <v>0</v>
      </c>
    </row>
    <row r="16" spans="1:7" s="6" customFormat="1" ht="63.75" x14ac:dyDescent="0.2">
      <c r="A16" s="53">
        <f>A15+1</f>
        <v>2</v>
      </c>
      <c r="B16" s="56" t="s">
        <v>10</v>
      </c>
      <c r="C16" s="56" t="s">
        <v>231</v>
      </c>
      <c r="D16" s="117">
        <v>200</v>
      </c>
      <c r="E16" s="50" t="s">
        <v>49</v>
      </c>
      <c r="F16" s="180"/>
      <c r="G16" s="63">
        <f t="shared" si="0"/>
        <v>0</v>
      </c>
    </row>
    <row r="17" spans="1:7" s="6" customFormat="1" ht="89.25" x14ac:dyDescent="0.2">
      <c r="A17" s="53">
        <f>A16+1</f>
        <v>3</v>
      </c>
      <c r="B17" s="1" t="s">
        <v>36</v>
      </c>
      <c r="C17" s="56" t="s">
        <v>232</v>
      </c>
      <c r="D17" s="117">
        <v>100</v>
      </c>
      <c r="E17" s="50" t="s">
        <v>49</v>
      </c>
      <c r="F17" s="180"/>
      <c r="G17" s="63">
        <f t="shared" si="0"/>
        <v>0</v>
      </c>
    </row>
    <row r="18" spans="1:7" s="3" customFormat="1" ht="89.25" x14ac:dyDescent="0.2">
      <c r="A18" s="53">
        <f>A17+1</f>
        <v>4</v>
      </c>
      <c r="B18" s="10" t="s">
        <v>184</v>
      </c>
      <c r="C18" s="56" t="s">
        <v>233</v>
      </c>
      <c r="D18" s="118">
        <v>150</v>
      </c>
      <c r="E18" s="51" t="s">
        <v>49</v>
      </c>
      <c r="F18" s="181"/>
      <c r="G18" s="63">
        <f t="shared" si="0"/>
        <v>0</v>
      </c>
    </row>
    <row r="19" spans="1:7" s="3" customFormat="1" ht="89.25" x14ac:dyDescent="0.2">
      <c r="A19" s="53">
        <f>A18+1</f>
        <v>5</v>
      </c>
      <c r="B19" s="1" t="s">
        <v>192</v>
      </c>
      <c r="C19" s="56" t="s">
        <v>234</v>
      </c>
      <c r="D19" s="118">
        <v>150</v>
      </c>
      <c r="E19" s="51" t="s">
        <v>49</v>
      </c>
      <c r="F19" s="181"/>
      <c r="G19" s="63">
        <f t="shared" si="0"/>
        <v>0</v>
      </c>
    </row>
    <row r="20" spans="1:7" s="3" customFormat="1" ht="63.75" x14ac:dyDescent="0.2">
      <c r="A20" s="53">
        <f>A19+1</f>
        <v>6</v>
      </c>
      <c r="B20" s="1" t="s">
        <v>193</v>
      </c>
      <c r="C20" s="56" t="s">
        <v>196</v>
      </c>
      <c r="D20" s="118">
        <v>100</v>
      </c>
      <c r="E20" s="51" t="s">
        <v>49</v>
      </c>
      <c r="F20" s="181"/>
      <c r="G20" s="63">
        <f t="shared" si="0"/>
        <v>0</v>
      </c>
    </row>
    <row r="21" spans="1:7" s="3" customFormat="1" ht="63.75" x14ac:dyDescent="0.2">
      <c r="A21" s="53">
        <f t="shared" ref="A21:A48" si="1">A20+1</f>
        <v>7</v>
      </c>
      <c r="B21" s="56" t="s">
        <v>50</v>
      </c>
      <c r="C21" s="56" t="s">
        <v>197</v>
      </c>
      <c r="D21" s="119">
        <v>100</v>
      </c>
      <c r="E21" s="51" t="s">
        <v>49</v>
      </c>
      <c r="F21" s="181"/>
      <c r="G21" s="63">
        <f t="shared" si="0"/>
        <v>0</v>
      </c>
    </row>
    <row r="22" spans="1:7" s="3" customFormat="1" ht="38.25" x14ac:dyDescent="0.2">
      <c r="A22" s="53">
        <f t="shared" si="1"/>
        <v>8</v>
      </c>
      <c r="B22" s="1" t="s">
        <v>37</v>
      </c>
      <c r="C22" s="56" t="s">
        <v>198</v>
      </c>
      <c r="D22" s="118">
        <v>50</v>
      </c>
      <c r="E22" s="51" t="s">
        <v>49</v>
      </c>
      <c r="F22" s="181"/>
      <c r="G22" s="63">
        <f t="shared" si="0"/>
        <v>0</v>
      </c>
    </row>
    <row r="23" spans="1:7" s="3" customFormat="1" ht="38.25" x14ac:dyDescent="0.2">
      <c r="A23" s="53">
        <f t="shared" si="1"/>
        <v>9</v>
      </c>
      <c r="B23" s="1" t="s">
        <v>11</v>
      </c>
      <c r="C23" s="56" t="s">
        <v>199</v>
      </c>
      <c r="D23" s="118">
        <v>50</v>
      </c>
      <c r="E23" s="51" t="s">
        <v>49</v>
      </c>
      <c r="F23" s="181"/>
      <c r="G23" s="63">
        <f t="shared" si="0"/>
        <v>0</v>
      </c>
    </row>
    <row r="24" spans="1:7" s="3" customFormat="1" ht="25.5" x14ac:dyDescent="0.2">
      <c r="A24" s="53">
        <f t="shared" si="1"/>
        <v>10</v>
      </c>
      <c r="B24" s="1" t="s">
        <v>38</v>
      </c>
      <c r="C24" s="56" t="s">
        <v>200</v>
      </c>
      <c r="D24" s="118">
        <v>50</v>
      </c>
      <c r="E24" s="51" t="s">
        <v>49</v>
      </c>
      <c r="F24" s="181"/>
      <c r="G24" s="63">
        <f t="shared" si="0"/>
        <v>0</v>
      </c>
    </row>
    <row r="25" spans="1:7" s="3" customFormat="1" ht="25.5" x14ac:dyDescent="0.2">
      <c r="A25" s="53">
        <f t="shared" si="1"/>
        <v>11</v>
      </c>
      <c r="B25" s="1" t="s">
        <v>39</v>
      </c>
      <c r="C25" s="56" t="s">
        <v>201</v>
      </c>
      <c r="D25" s="118">
        <v>3</v>
      </c>
      <c r="E25" s="49" t="s">
        <v>1</v>
      </c>
      <c r="F25" s="181"/>
      <c r="G25" s="63">
        <f t="shared" si="0"/>
        <v>0</v>
      </c>
    </row>
    <row r="26" spans="1:7" s="3" customFormat="1" ht="38.25" x14ac:dyDescent="0.2">
      <c r="A26" s="53">
        <f t="shared" si="1"/>
        <v>12</v>
      </c>
      <c r="B26" s="1" t="s">
        <v>206</v>
      </c>
      <c r="C26" s="56" t="s">
        <v>202</v>
      </c>
      <c r="D26" s="118">
        <v>10</v>
      </c>
      <c r="E26" s="49" t="s">
        <v>1</v>
      </c>
      <c r="F26" s="181"/>
      <c r="G26" s="63">
        <f t="shared" si="0"/>
        <v>0</v>
      </c>
    </row>
    <row r="27" spans="1:7" s="3" customFormat="1" ht="63.75" x14ac:dyDescent="0.2">
      <c r="A27" s="53">
        <f t="shared" si="1"/>
        <v>13</v>
      </c>
      <c r="B27" s="1" t="s">
        <v>43</v>
      </c>
      <c r="C27" s="56" t="s">
        <v>223</v>
      </c>
      <c r="D27" s="118">
        <v>150</v>
      </c>
      <c r="E27" s="49" t="s">
        <v>49</v>
      </c>
      <c r="F27" s="181"/>
      <c r="G27" s="63">
        <f t="shared" si="0"/>
        <v>0</v>
      </c>
    </row>
    <row r="28" spans="1:7" s="3" customFormat="1" ht="25.5" x14ac:dyDescent="0.2">
      <c r="A28" s="53">
        <f t="shared" si="1"/>
        <v>14</v>
      </c>
      <c r="B28" s="1" t="s">
        <v>207</v>
      </c>
      <c r="C28" s="56" t="s">
        <v>203</v>
      </c>
      <c r="D28" s="118">
        <v>50</v>
      </c>
      <c r="E28" s="49" t="s">
        <v>49</v>
      </c>
      <c r="F28" s="181"/>
      <c r="G28" s="63">
        <f t="shared" si="0"/>
        <v>0</v>
      </c>
    </row>
    <row r="29" spans="1:7" s="3" customFormat="1" x14ac:dyDescent="0.2">
      <c r="A29" s="53">
        <f t="shared" si="1"/>
        <v>15</v>
      </c>
      <c r="B29" s="1" t="s">
        <v>12</v>
      </c>
      <c r="C29" s="56" t="s">
        <v>204</v>
      </c>
      <c r="D29" s="118">
        <v>50</v>
      </c>
      <c r="E29" s="49" t="s">
        <v>49</v>
      </c>
      <c r="F29" s="181"/>
      <c r="G29" s="63">
        <f t="shared" si="0"/>
        <v>0</v>
      </c>
    </row>
    <row r="30" spans="1:7" s="3" customFormat="1" x14ac:dyDescent="0.2">
      <c r="A30" s="53">
        <f t="shared" si="1"/>
        <v>16</v>
      </c>
      <c r="B30" s="1" t="s">
        <v>13</v>
      </c>
      <c r="C30" s="56" t="s">
        <v>205</v>
      </c>
      <c r="D30" s="118">
        <v>50</v>
      </c>
      <c r="E30" s="49" t="s">
        <v>49</v>
      </c>
      <c r="F30" s="181"/>
      <c r="G30" s="63">
        <f t="shared" si="0"/>
        <v>0</v>
      </c>
    </row>
    <row r="31" spans="1:7" s="3" customFormat="1" ht="25.5" x14ac:dyDescent="0.2">
      <c r="A31" s="53">
        <f t="shared" si="1"/>
        <v>17</v>
      </c>
      <c r="B31" s="1" t="s">
        <v>222</v>
      </c>
      <c r="C31" s="56" t="s">
        <v>208</v>
      </c>
      <c r="D31" s="118">
        <v>5</v>
      </c>
      <c r="E31" s="49" t="s">
        <v>1</v>
      </c>
      <c r="F31" s="181"/>
      <c r="G31" s="63">
        <f t="shared" si="0"/>
        <v>0</v>
      </c>
    </row>
    <row r="32" spans="1:7" s="3" customFormat="1" ht="25.5" x14ac:dyDescent="0.2">
      <c r="A32" s="53">
        <f t="shared" si="1"/>
        <v>18</v>
      </c>
      <c r="B32" s="1" t="s">
        <v>14</v>
      </c>
      <c r="C32" s="56" t="s">
        <v>209</v>
      </c>
      <c r="D32" s="118">
        <v>300</v>
      </c>
      <c r="E32" s="49" t="s">
        <v>49</v>
      </c>
      <c r="F32" s="181"/>
      <c r="G32" s="63">
        <f t="shared" si="0"/>
        <v>0</v>
      </c>
    </row>
    <row r="33" spans="1:7" s="3" customFormat="1" ht="25.5" x14ac:dyDescent="0.2">
      <c r="A33" s="53">
        <f t="shared" si="1"/>
        <v>19</v>
      </c>
      <c r="B33" s="1" t="s">
        <v>44</v>
      </c>
      <c r="C33" s="56" t="s">
        <v>210</v>
      </c>
      <c r="D33" s="118">
        <v>50</v>
      </c>
      <c r="E33" s="49" t="s">
        <v>49</v>
      </c>
      <c r="F33" s="181"/>
      <c r="G33" s="63">
        <f t="shared" si="0"/>
        <v>0</v>
      </c>
    </row>
    <row r="34" spans="1:7" s="3" customFormat="1" ht="38.25" x14ac:dyDescent="0.2">
      <c r="A34" s="53">
        <f t="shared" si="1"/>
        <v>20</v>
      </c>
      <c r="B34" s="1" t="s">
        <v>45</v>
      </c>
      <c r="C34" s="56" t="s">
        <v>211</v>
      </c>
      <c r="D34" s="118">
        <v>1000</v>
      </c>
      <c r="E34" s="49" t="s">
        <v>49</v>
      </c>
      <c r="F34" s="181"/>
      <c r="G34" s="63">
        <f t="shared" si="0"/>
        <v>0</v>
      </c>
    </row>
    <row r="35" spans="1:7" s="3" customFormat="1" ht="38.25" x14ac:dyDescent="0.2">
      <c r="A35" s="53">
        <f t="shared" si="1"/>
        <v>21</v>
      </c>
      <c r="B35" s="1" t="s">
        <v>46</v>
      </c>
      <c r="C35" s="56" t="s">
        <v>212</v>
      </c>
      <c r="D35" s="118">
        <v>5000</v>
      </c>
      <c r="E35" s="49" t="s">
        <v>49</v>
      </c>
      <c r="F35" s="181"/>
      <c r="G35" s="63">
        <f t="shared" si="0"/>
        <v>0</v>
      </c>
    </row>
    <row r="36" spans="1:7" s="3" customFormat="1" x14ac:dyDescent="0.2">
      <c r="A36" s="53">
        <f>A35+1</f>
        <v>22</v>
      </c>
      <c r="B36" s="1" t="s">
        <v>48</v>
      </c>
      <c r="C36" s="56" t="s">
        <v>213</v>
      </c>
      <c r="D36" s="118">
        <v>50</v>
      </c>
      <c r="E36" s="49" t="s">
        <v>49</v>
      </c>
      <c r="F36" s="181"/>
      <c r="G36" s="63">
        <f t="shared" si="0"/>
        <v>0</v>
      </c>
    </row>
    <row r="37" spans="1:7" s="3" customFormat="1" ht="153" x14ac:dyDescent="0.2">
      <c r="A37" s="53">
        <f t="shared" si="1"/>
        <v>23</v>
      </c>
      <c r="B37" s="1" t="s">
        <v>214</v>
      </c>
      <c r="C37" s="56" t="s">
        <v>215</v>
      </c>
      <c r="D37" s="118">
        <v>2</v>
      </c>
      <c r="E37" s="49" t="s">
        <v>1</v>
      </c>
      <c r="F37" s="181"/>
      <c r="G37" s="63">
        <f t="shared" si="0"/>
        <v>0</v>
      </c>
    </row>
    <row r="38" spans="1:7" s="3" customFormat="1" ht="153" x14ac:dyDescent="0.2">
      <c r="A38" s="53">
        <f>A37+1</f>
        <v>24</v>
      </c>
      <c r="B38" s="1" t="s">
        <v>216</v>
      </c>
      <c r="C38" s="56" t="s">
        <v>215</v>
      </c>
      <c r="D38" s="118">
        <v>2</v>
      </c>
      <c r="E38" s="49" t="s">
        <v>1</v>
      </c>
      <c r="F38" s="181"/>
      <c r="G38" s="63">
        <f t="shared" si="0"/>
        <v>0</v>
      </c>
    </row>
    <row r="39" spans="1:7" s="3" customFormat="1" ht="153" x14ac:dyDescent="0.2">
      <c r="A39" s="53">
        <f>A38+1</f>
        <v>25</v>
      </c>
      <c r="B39" s="1" t="s">
        <v>217</v>
      </c>
      <c r="C39" s="56" t="s">
        <v>215</v>
      </c>
      <c r="D39" s="118">
        <v>2</v>
      </c>
      <c r="E39" s="49" t="s">
        <v>1</v>
      </c>
      <c r="F39" s="181"/>
      <c r="G39" s="63">
        <f t="shared" si="0"/>
        <v>0</v>
      </c>
    </row>
    <row r="40" spans="1:7" s="3" customFormat="1" ht="216.75" x14ac:dyDescent="0.2">
      <c r="A40" s="53">
        <f>A39+1</f>
        <v>26</v>
      </c>
      <c r="B40" s="1" t="s">
        <v>76</v>
      </c>
      <c r="C40" s="56" t="s">
        <v>254</v>
      </c>
      <c r="D40" s="119">
        <v>1</v>
      </c>
      <c r="E40" s="49" t="s">
        <v>1</v>
      </c>
      <c r="F40" s="181"/>
      <c r="G40" s="63">
        <f t="shared" si="0"/>
        <v>0</v>
      </c>
    </row>
    <row r="41" spans="1:7" s="3" customFormat="1" ht="216.75" x14ac:dyDescent="0.2">
      <c r="A41" s="53">
        <f t="shared" si="1"/>
        <v>27</v>
      </c>
      <c r="B41" s="1" t="s">
        <v>75</v>
      </c>
      <c r="C41" s="56" t="s">
        <v>255</v>
      </c>
      <c r="D41" s="10">
        <v>1</v>
      </c>
      <c r="E41" s="49" t="s">
        <v>1</v>
      </c>
      <c r="F41" s="181"/>
      <c r="G41" s="63">
        <f t="shared" si="0"/>
        <v>0</v>
      </c>
    </row>
    <row r="42" spans="1:7" s="3" customFormat="1" ht="216.75" x14ac:dyDescent="0.2">
      <c r="A42" s="53">
        <f t="shared" si="1"/>
        <v>28</v>
      </c>
      <c r="B42" s="1" t="s">
        <v>256</v>
      </c>
      <c r="C42" s="56" t="s">
        <v>257</v>
      </c>
      <c r="D42" s="10">
        <v>1</v>
      </c>
      <c r="E42" s="49" t="s">
        <v>1</v>
      </c>
      <c r="F42" s="181"/>
      <c r="G42" s="63">
        <f t="shared" si="0"/>
        <v>0</v>
      </c>
    </row>
    <row r="43" spans="1:7" s="3" customFormat="1" ht="25.5" x14ac:dyDescent="0.2">
      <c r="A43" s="53">
        <f t="shared" si="1"/>
        <v>29</v>
      </c>
      <c r="B43" s="1" t="s">
        <v>15</v>
      </c>
      <c r="C43" s="1" t="s">
        <v>235</v>
      </c>
      <c r="D43" s="118">
        <v>3000</v>
      </c>
      <c r="E43" s="49" t="s">
        <v>49</v>
      </c>
      <c r="F43" s="181"/>
      <c r="G43" s="63">
        <f t="shared" si="0"/>
        <v>0</v>
      </c>
    </row>
    <row r="44" spans="1:7" s="3" customFormat="1" ht="38.25" x14ac:dyDescent="0.2">
      <c r="A44" s="53">
        <f t="shared" si="1"/>
        <v>30</v>
      </c>
      <c r="B44" s="1" t="s">
        <v>218</v>
      </c>
      <c r="C44" s="56" t="s">
        <v>219</v>
      </c>
      <c r="D44" s="118">
        <v>3</v>
      </c>
      <c r="E44" s="49" t="s">
        <v>1</v>
      </c>
      <c r="F44" s="181"/>
      <c r="G44" s="63">
        <f t="shared" si="0"/>
        <v>0</v>
      </c>
    </row>
    <row r="45" spans="1:7" s="3" customFormat="1" ht="25.5" x14ac:dyDescent="0.2">
      <c r="A45" s="53">
        <f t="shared" si="1"/>
        <v>31</v>
      </c>
      <c r="B45" s="1" t="s">
        <v>220</v>
      </c>
      <c r="C45" s="56" t="s">
        <v>236</v>
      </c>
      <c r="D45" s="118">
        <v>100</v>
      </c>
      <c r="E45" s="49" t="s">
        <v>49</v>
      </c>
      <c r="F45" s="181"/>
      <c r="G45" s="63">
        <f t="shared" si="0"/>
        <v>0</v>
      </c>
    </row>
    <row r="46" spans="1:7" s="3" customFormat="1" ht="25.5" x14ac:dyDescent="0.2">
      <c r="A46" s="53">
        <f t="shared" si="1"/>
        <v>32</v>
      </c>
      <c r="B46" s="1" t="s">
        <v>47</v>
      </c>
      <c r="C46" s="56" t="s">
        <v>221</v>
      </c>
      <c r="D46" s="118">
        <v>200</v>
      </c>
      <c r="E46" s="49" t="s">
        <v>49</v>
      </c>
      <c r="F46" s="181"/>
      <c r="G46" s="63">
        <f t="shared" si="0"/>
        <v>0</v>
      </c>
    </row>
    <row r="47" spans="1:7" s="3" customFormat="1" ht="114.75" x14ac:dyDescent="0.2">
      <c r="A47" s="53">
        <f t="shared" si="1"/>
        <v>33</v>
      </c>
      <c r="B47" s="1" t="s">
        <v>258</v>
      </c>
      <c r="C47" s="56" t="s">
        <v>313</v>
      </c>
      <c r="D47" s="118">
        <v>40</v>
      </c>
      <c r="E47" s="49" t="s">
        <v>1</v>
      </c>
      <c r="F47" s="181"/>
      <c r="G47" s="63">
        <f t="shared" si="0"/>
        <v>0</v>
      </c>
    </row>
    <row r="48" spans="1:7" s="3" customFormat="1" ht="408" x14ac:dyDescent="0.2">
      <c r="A48" s="189">
        <f t="shared" si="1"/>
        <v>34</v>
      </c>
      <c r="B48" s="201" t="s">
        <v>259</v>
      </c>
      <c r="C48" s="201" t="s">
        <v>310</v>
      </c>
      <c r="D48" s="203">
        <v>1022</v>
      </c>
      <c r="E48" s="200" t="s">
        <v>351</v>
      </c>
      <c r="F48" s="199"/>
      <c r="G48" s="63">
        <f t="shared" si="0"/>
        <v>0</v>
      </c>
    </row>
    <row r="49" spans="1:7" s="3" customFormat="1" ht="408" x14ac:dyDescent="0.2">
      <c r="A49" s="189">
        <f>A48+1</f>
        <v>35</v>
      </c>
      <c r="B49" s="198" t="s">
        <v>260</v>
      </c>
      <c r="C49" s="198" t="s">
        <v>309</v>
      </c>
      <c r="D49" s="204">
        <v>418</v>
      </c>
      <c r="E49" s="200" t="s">
        <v>351</v>
      </c>
      <c r="F49" s="199"/>
      <c r="G49" s="63">
        <f t="shared" si="0"/>
        <v>0</v>
      </c>
    </row>
    <row r="50" spans="1:7" s="3" customFormat="1" ht="281.25" customHeight="1" x14ac:dyDescent="0.2">
      <c r="A50" s="189">
        <f>A49+1</f>
        <v>36</v>
      </c>
      <c r="B50" s="198" t="s">
        <v>261</v>
      </c>
      <c r="C50" s="198" t="s">
        <v>311</v>
      </c>
      <c r="D50" s="204">
        <v>104</v>
      </c>
      <c r="E50" s="200" t="s">
        <v>351</v>
      </c>
      <c r="F50" s="199"/>
      <c r="G50" s="63">
        <f t="shared" si="0"/>
        <v>0</v>
      </c>
    </row>
    <row r="51" spans="1:7" s="3" customFormat="1" ht="293.25" x14ac:dyDescent="0.2">
      <c r="A51" s="189">
        <f>A50+1</f>
        <v>37</v>
      </c>
      <c r="B51" s="198" t="s">
        <v>262</v>
      </c>
      <c r="C51" s="1" t="s">
        <v>312</v>
      </c>
      <c r="D51" s="204">
        <v>90</v>
      </c>
      <c r="E51" s="200" t="s">
        <v>351</v>
      </c>
      <c r="F51" s="199"/>
      <c r="G51" s="63">
        <f t="shared" si="0"/>
        <v>0</v>
      </c>
    </row>
    <row r="52" spans="1:7" s="3" customFormat="1" x14ac:dyDescent="0.2">
      <c r="A52" s="189"/>
      <c r="B52" s="1"/>
      <c r="C52" s="1"/>
      <c r="D52" s="10"/>
      <c r="E52" s="51"/>
      <c r="F52" s="192"/>
      <c r="G52" s="132"/>
    </row>
    <row r="53" spans="1:7" s="3" customFormat="1" x14ac:dyDescent="0.2">
      <c r="A53" s="206" t="s">
        <v>101</v>
      </c>
      <c r="B53" s="1"/>
      <c r="C53" s="1"/>
      <c r="D53" s="118"/>
      <c r="E53" s="49"/>
      <c r="F53" s="192"/>
      <c r="G53" s="63"/>
    </row>
    <row r="54" spans="1:7" s="3" customFormat="1" ht="51" x14ac:dyDescent="0.2">
      <c r="A54" s="53">
        <f>A51+1</f>
        <v>38</v>
      </c>
      <c r="B54" s="155" t="s">
        <v>118</v>
      </c>
      <c r="C54" s="56" t="s">
        <v>129</v>
      </c>
      <c r="D54" s="157">
        <v>100</v>
      </c>
      <c r="E54" s="50" t="s">
        <v>1</v>
      </c>
      <c r="F54" s="182"/>
      <c r="G54" s="63">
        <f t="shared" ref="G54:G84" si="2">F54*D54</f>
        <v>0</v>
      </c>
    </row>
    <row r="55" spans="1:7" s="3" customFormat="1" ht="51" x14ac:dyDescent="0.2">
      <c r="A55" s="53">
        <f>A54+1</f>
        <v>39</v>
      </c>
      <c r="B55" s="155" t="s">
        <v>111</v>
      </c>
      <c r="C55" s="56" t="s">
        <v>102</v>
      </c>
      <c r="D55" s="157">
        <v>50</v>
      </c>
      <c r="E55" s="50" t="s">
        <v>1</v>
      </c>
      <c r="F55" s="182"/>
      <c r="G55" s="63">
        <f t="shared" si="2"/>
        <v>0</v>
      </c>
    </row>
    <row r="56" spans="1:7" s="3" customFormat="1" ht="51" x14ac:dyDescent="0.2">
      <c r="A56" s="53">
        <f t="shared" ref="A56:A97" si="3">A55+1</f>
        <v>40</v>
      </c>
      <c r="B56" s="155" t="s">
        <v>119</v>
      </c>
      <c r="C56" s="56" t="s">
        <v>130</v>
      </c>
      <c r="D56" s="157">
        <v>100</v>
      </c>
      <c r="E56" s="50" t="s">
        <v>1</v>
      </c>
      <c r="F56" s="182"/>
      <c r="G56" s="63">
        <f t="shared" si="2"/>
        <v>0</v>
      </c>
    </row>
    <row r="57" spans="1:7" s="3" customFormat="1" ht="51" x14ac:dyDescent="0.2">
      <c r="A57" s="53">
        <f t="shared" si="3"/>
        <v>41</v>
      </c>
      <c r="B57" s="155" t="s">
        <v>112</v>
      </c>
      <c r="C57" s="56" t="s">
        <v>103</v>
      </c>
      <c r="D57" s="157">
        <v>50</v>
      </c>
      <c r="E57" s="50" t="s">
        <v>1</v>
      </c>
      <c r="F57" s="182"/>
      <c r="G57" s="63">
        <f t="shared" si="2"/>
        <v>0</v>
      </c>
    </row>
    <row r="58" spans="1:7" s="3" customFormat="1" ht="51" x14ac:dyDescent="0.2">
      <c r="A58" s="53">
        <f t="shared" si="3"/>
        <v>42</v>
      </c>
      <c r="B58" s="155" t="s">
        <v>120</v>
      </c>
      <c r="C58" s="56" t="s">
        <v>131</v>
      </c>
      <c r="D58" s="157">
        <v>100</v>
      </c>
      <c r="E58" s="50" t="s">
        <v>1</v>
      </c>
      <c r="F58" s="182"/>
      <c r="G58" s="63">
        <f t="shared" si="2"/>
        <v>0</v>
      </c>
    </row>
    <row r="59" spans="1:7" s="3" customFormat="1" ht="51" x14ac:dyDescent="0.2">
      <c r="A59" s="53">
        <f t="shared" si="3"/>
        <v>43</v>
      </c>
      <c r="B59" s="155" t="s">
        <v>113</v>
      </c>
      <c r="C59" s="56" t="s">
        <v>104</v>
      </c>
      <c r="D59" s="157">
        <v>50</v>
      </c>
      <c r="E59" s="50" t="s">
        <v>1</v>
      </c>
      <c r="F59" s="182"/>
      <c r="G59" s="63">
        <f t="shared" si="2"/>
        <v>0</v>
      </c>
    </row>
    <row r="60" spans="1:7" s="3" customFormat="1" ht="51" x14ac:dyDescent="0.2">
      <c r="A60" s="53">
        <f t="shared" si="3"/>
        <v>44</v>
      </c>
      <c r="B60" s="155" t="s">
        <v>121</v>
      </c>
      <c r="C60" s="56" t="s">
        <v>132</v>
      </c>
      <c r="D60" s="157">
        <v>100</v>
      </c>
      <c r="E60" s="50" t="s">
        <v>1</v>
      </c>
      <c r="F60" s="182"/>
      <c r="G60" s="63">
        <f t="shared" si="2"/>
        <v>0</v>
      </c>
    </row>
    <row r="61" spans="1:7" s="3" customFormat="1" ht="51" x14ac:dyDescent="0.2">
      <c r="A61" s="53">
        <f t="shared" si="3"/>
        <v>45</v>
      </c>
      <c r="B61" s="155" t="s">
        <v>114</v>
      </c>
      <c r="C61" s="56" t="s">
        <v>116</v>
      </c>
      <c r="D61" s="157">
        <v>50</v>
      </c>
      <c r="E61" s="50" t="s">
        <v>1</v>
      </c>
      <c r="F61" s="182"/>
      <c r="G61" s="63">
        <f t="shared" si="2"/>
        <v>0</v>
      </c>
    </row>
    <row r="62" spans="1:7" s="3" customFormat="1" ht="51" x14ac:dyDescent="0.2">
      <c r="A62" s="53">
        <f t="shared" si="3"/>
        <v>46</v>
      </c>
      <c r="B62" s="155" t="s">
        <v>122</v>
      </c>
      <c r="C62" s="56" t="s">
        <v>133</v>
      </c>
      <c r="D62" s="157">
        <v>100</v>
      </c>
      <c r="E62" s="50" t="s">
        <v>1</v>
      </c>
      <c r="F62" s="182"/>
      <c r="G62" s="63">
        <f t="shared" si="2"/>
        <v>0</v>
      </c>
    </row>
    <row r="63" spans="1:7" s="3" customFormat="1" ht="51" x14ac:dyDescent="0.2">
      <c r="A63" s="53">
        <f t="shared" si="3"/>
        <v>47</v>
      </c>
      <c r="B63" s="155" t="s">
        <v>115</v>
      </c>
      <c r="C63" s="56" t="s">
        <v>117</v>
      </c>
      <c r="D63" s="157">
        <v>50</v>
      </c>
      <c r="E63" s="50" t="s">
        <v>1</v>
      </c>
      <c r="F63" s="182"/>
      <c r="G63" s="63">
        <f t="shared" si="2"/>
        <v>0</v>
      </c>
    </row>
    <row r="64" spans="1:7" s="3" customFormat="1" ht="38.25" x14ac:dyDescent="0.2">
      <c r="A64" s="53">
        <f t="shared" si="3"/>
        <v>48</v>
      </c>
      <c r="B64" s="156" t="s">
        <v>123</v>
      </c>
      <c r="C64" s="1" t="s">
        <v>134</v>
      </c>
      <c r="D64" s="157">
        <v>100</v>
      </c>
      <c r="E64" s="50" t="s">
        <v>1</v>
      </c>
      <c r="F64" s="182"/>
      <c r="G64" s="63">
        <f t="shared" si="2"/>
        <v>0</v>
      </c>
    </row>
    <row r="65" spans="1:7" s="3" customFormat="1" ht="38.25" x14ac:dyDescent="0.2">
      <c r="A65" s="53">
        <f t="shared" si="3"/>
        <v>49</v>
      </c>
      <c r="B65" s="156" t="s">
        <v>78</v>
      </c>
      <c r="C65" s="1" t="s">
        <v>105</v>
      </c>
      <c r="D65" s="157">
        <v>20</v>
      </c>
      <c r="E65" s="50" t="s">
        <v>1</v>
      </c>
      <c r="F65" s="182"/>
      <c r="G65" s="63">
        <f t="shared" si="2"/>
        <v>0</v>
      </c>
    </row>
    <row r="66" spans="1:7" s="3" customFormat="1" ht="25.5" x14ac:dyDescent="0.2">
      <c r="A66" s="53">
        <f t="shared" si="3"/>
        <v>50</v>
      </c>
      <c r="B66" s="156" t="s">
        <v>124</v>
      </c>
      <c r="C66" s="1" t="s">
        <v>135</v>
      </c>
      <c r="D66" s="157">
        <v>50</v>
      </c>
      <c r="E66" s="50" t="s">
        <v>1</v>
      </c>
      <c r="F66" s="182"/>
      <c r="G66" s="63">
        <f t="shared" si="2"/>
        <v>0</v>
      </c>
    </row>
    <row r="67" spans="1:7" s="3" customFormat="1" ht="25.5" x14ac:dyDescent="0.2">
      <c r="A67" s="53">
        <f t="shared" si="3"/>
        <v>51</v>
      </c>
      <c r="B67" s="156" t="s">
        <v>79</v>
      </c>
      <c r="C67" s="1" t="s">
        <v>106</v>
      </c>
      <c r="D67" s="157">
        <v>20</v>
      </c>
      <c r="E67" s="50" t="s">
        <v>1</v>
      </c>
      <c r="F67" s="182"/>
      <c r="G67" s="63">
        <f t="shared" si="2"/>
        <v>0</v>
      </c>
    </row>
    <row r="68" spans="1:7" s="3" customFormat="1" ht="153" x14ac:dyDescent="0.2">
      <c r="A68" s="53">
        <f t="shared" si="3"/>
        <v>52</v>
      </c>
      <c r="B68" s="156" t="s">
        <v>185</v>
      </c>
      <c r="C68" s="1" t="s">
        <v>314</v>
      </c>
      <c r="D68" s="157">
        <f>2500+2000</f>
        <v>4500</v>
      </c>
      <c r="E68" s="50" t="s">
        <v>49</v>
      </c>
      <c r="F68" s="182"/>
      <c r="G68" s="63">
        <f t="shared" si="2"/>
        <v>0</v>
      </c>
    </row>
    <row r="69" spans="1:7" s="3" customFormat="1" ht="140.25" x14ac:dyDescent="0.2">
      <c r="A69" s="53">
        <f t="shared" si="3"/>
        <v>53</v>
      </c>
      <c r="B69" s="156" t="s">
        <v>315</v>
      </c>
      <c r="C69" s="1" t="s">
        <v>320</v>
      </c>
      <c r="D69" s="157">
        <f>1250+1000</f>
        <v>2250</v>
      </c>
      <c r="E69" s="50" t="s">
        <v>49</v>
      </c>
      <c r="F69" s="182"/>
      <c r="G69" s="63">
        <f t="shared" si="2"/>
        <v>0</v>
      </c>
    </row>
    <row r="70" spans="1:7" s="3" customFormat="1" ht="140.25" x14ac:dyDescent="0.2">
      <c r="A70" s="53">
        <f t="shared" si="3"/>
        <v>54</v>
      </c>
      <c r="B70" s="156" t="s">
        <v>316</v>
      </c>
      <c r="C70" s="1" t="s">
        <v>319</v>
      </c>
      <c r="D70" s="157">
        <f>1250+1000</f>
        <v>2250</v>
      </c>
      <c r="E70" s="50" t="s">
        <v>49</v>
      </c>
      <c r="F70" s="182"/>
      <c r="G70" s="63">
        <f t="shared" si="2"/>
        <v>0</v>
      </c>
    </row>
    <row r="71" spans="1:7" s="3" customFormat="1" ht="140.25" x14ac:dyDescent="0.2">
      <c r="A71" s="53">
        <f t="shared" si="3"/>
        <v>55</v>
      </c>
      <c r="B71" s="156" t="s">
        <v>317</v>
      </c>
      <c r="C71" s="1" t="s">
        <v>321</v>
      </c>
      <c r="D71" s="157">
        <f>1250+1000</f>
        <v>2250</v>
      </c>
      <c r="E71" s="50" t="s">
        <v>49</v>
      </c>
      <c r="F71" s="182"/>
      <c r="G71" s="63">
        <f t="shared" si="2"/>
        <v>0</v>
      </c>
    </row>
    <row r="72" spans="1:7" s="3" customFormat="1" ht="140.25" x14ac:dyDescent="0.2">
      <c r="A72" s="53">
        <f t="shared" si="3"/>
        <v>56</v>
      </c>
      <c r="B72" s="156" t="s">
        <v>318</v>
      </c>
      <c r="C72" s="1" t="s">
        <v>322</v>
      </c>
      <c r="D72" s="157">
        <f>1250+1000</f>
        <v>2250</v>
      </c>
      <c r="E72" s="50" t="s">
        <v>49</v>
      </c>
      <c r="F72" s="182"/>
      <c r="G72" s="63">
        <f t="shared" si="2"/>
        <v>0</v>
      </c>
    </row>
    <row r="73" spans="1:7" s="3" customFormat="1" ht="25.5" x14ac:dyDescent="0.2">
      <c r="A73" s="53">
        <f>A72+1</f>
        <v>57</v>
      </c>
      <c r="B73" s="156" t="s">
        <v>125</v>
      </c>
      <c r="C73" s="1" t="s">
        <v>136</v>
      </c>
      <c r="D73" s="157">
        <v>50</v>
      </c>
      <c r="E73" s="50" t="s">
        <v>1</v>
      </c>
      <c r="F73" s="182"/>
      <c r="G73" s="63">
        <f t="shared" si="2"/>
        <v>0</v>
      </c>
    </row>
    <row r="74" spans="1:7" s="3" customFormat="1" ht="25.5" x14ac:dyDescent="0.2">
      <c r="A74" s="53">
        <f t="shared" si="3"/>
        <v>58</v>
      </c>
      <c r="B74" s="156" t="s">
        <v>80</v>
      </c>
      <c r="C74" s="1" t="s">
        <v>85</v>
      </c>
      <c r="D74" s="157">
        <v>20</v>
      </c>
      <c r="E74" s="50" t="s">
        <v>1</v>
      </c>
      <c r="F74" s="182"/>
      <c r="G74" s="63">
        <f t="shared" si="2"/>
        <v>0</v>
      </c>
    </row>
    <row r="75" spans="1:7" s="3" customFormat="1" ht="38.25" x14ac:dyDescent="0.2">
      <c r="A75" s="53">
        <f>A74+1</f>
        <v>59</v>
      </c>
      <c r="B75" s="156" t="s">
        <v>126</v>
      </c>
      <c r="C75" s="1" t="s">
        <v>138</v>
      </c>
      <c r="D75" s="157">
        <v>100</v>
      </c>
      <c r="E75" s="50" t="s">
        <v>1</v>
      </c>
      <c r="F75" s="182"/>
      <c r="G75" s="63">
        <f t="shared" si="2"/>
        <v>0</v>
      </c>
    </row>
    <row r="76" spans="1:7" s="3" customFormat="1" ht="38.25" x14ac:dyDescent="0.2">
      <c r="A76" s="53">
        <f t="shared" si="3"/>
        <v>60</v>
      </c>
      <c r="B76" s="156" t="s">
        <v>81</v>
      </c>
      <c r="C76" s="1" t="s">
        <v>107</v>
      </c>
      <c r="D76" s="157">
        <v>50</v>
      </c>
      <c r="E76" s="50" t="s">
        <v>1</v>
      </c>
      <c r="F76" s="182"/>
      <c r="G76" s="63">
        <f t="shared" si="2"/>
        <v>0</v>
      </c>
    </row>
    <row r="77" spans="1:7" s="3" customFormat="1" ht="38.25" x14ac:dyDescent="0.2">
      <c r="A77" s="53">
        <f t="shared" si="3"/>
        <v>61</v>
      </c>
      <c r="B77" s="156" t="s">
        <v>127</v>
      </c>
      <c r="C77" s="1" t="s">
        <v>137</v>
      </c>
      <c r="D77" s="157">
        <v>100</v>
      </c>
      <c r="E77" s="50" t="s">
        <v>1</v>
      </c>
      <c r="F77" s="182"/>
      <c r="G77" s="63">
        <f t="shared" si="2"/>
        <v>0</v>
      </c>
    </row>
    <row r="78" spans="1:7" s="3" customFormat="1" ht="38.25" x14ac:dyDescent="0.2">
      <c r="A78" s="53">
        <f t="shared" si="3"/>
        <v>62</v>
      </c>
      <c r="B78" s="156" t="s">
        <v>82</v>
      </c>
      <c r="C78" s="1" t="s">
        <v>108</v>
      </c>
      <c r="D78" s="157">
        <v>50</v>
      </c>
      <c r="E78" s="50" t="s">
        <v>1</v>
      </c>
      <c r="F78" s="182"/>
      <c r="G78" s="63">
        <f t="shared" si="2"/>
        <v>0</v>
      </c>
    </row>
    <row r="79" spans="1:7" s="3" customFormat="1" ht="25.5" x14ac:dyDescent="0.2">
      <c r="A79" s="53">
        <f t="shared" si="3"/>
        <v>63</v>
      </c>
      <c r="B79" s="156" t="s">
        <v>128</v>
      </c>
      <c r="C79" s="1" t="s">
        <v>139</v>
      </c>
      <c r="D79" s="157">
        <v>100</v>
      </c>
      <c r="E79" s="50" t="s">
        <v>1</v>
      </c>
      <c r="F79" s="182"/>
      <c r="G79" s="63">
        <f t="shared" si="2"/>
        <v>0</v>
      </c>
    </row>
    <row r="80" spans="1:7" s="3" customFormat="1" ht="25.5" x14ac:dyDescent="0.2">
      <c r="A80" s="53">
        <f t="shared" si="3"/>
        <v>64</v>
      </c>
      <c r="B80" s="156" t="s">
        <v>83</v>
      </c>
      <c r="C80" s="1" t="s">
        <v>109</v>
      </c>
      <c r="D80" s="157">
        <v>100</v>
      </c>
      <c r="E80" s="50" t="s">
        <v>1</v>
      </c>
      <c r="F80" s="182"/>
      <c r="G80" s="63">
        <f t="shared" si="2"/>
        <v>0</v>
      </c>
    </row>
    <row r="81" spans="1:8" s="3" customFormat="1" ht="25.5" x14ac:dyDescent="0.2">
      <c r="A81" s="53">
        <f t="shared" si="3"/>
        <v>65</v>
      </c>
      <c r="B81" s="1" t="s">
        <v>140</v>
      </c>
      <c r="C81" s="1" t="s">
        <v>146</v>
      </c>
      <c r="D81" s="118">
        <v>200</v>
      </c>
      <c r="E81" s="49" t="s">
        <v>1</v>
      </c>
      <c r="F81" s="181"/>
      <c r="G81" s="63">
        <f t="shared" si="2"/>
        <v>0</v>
      </c>
    </row>
    <row r="82" spans="1:8" s="3" customFormat="1" ht="25.5" x14ac:dyDescent="0.2">
      <c r="A82" s="53">
        <f t="shared" si="3"/>
        <v>66</v>
      </c>
      <c r="B82" s="1" t="s">
        <v>141</v>
      </c>
      <c r="C82" s="1" t="s">
        <v>147</v>
      </c>
      <c r="D82" s="118">
        <v>100</v>
      </c>
      <c r="E82" s="49" t="s">
        <v>1</v>
      </c>
      <c r="F82" s="181"/>
      <c r="G82" s="63">
        <f t="shared" si="2"/>
        <v>0</v>
      </c>
    </row>
    <row r="83" spans="1:8" s="3" customFormat="1" ht="25.5" x14ac:dyDescent="0.2">
      <c r="A83" s="53">
        <f t="shared" si="3"/>
        <v>67</v>
      </c>
      <c r="B83" s="156" t="s">
        <v>173</v>
      </c>
      <c r="C83" s="1" t="s">
        <v>110</v>
      </c>
      <c r="D83" s="157">
        <v>100</v>
      </c>
      <c r="E83" s="50" t="s">
        <v>84</v>
      </c>
      <c r="F83" s="182"/>
      <c r="G83" s="63">
        <f t="shared" si="2"/>
        <v>0</v>
      </c>
    </row>
    <row r="84" spans="1:8" s="3" customFormat="1" ht="25.5" x14ac:dyDescent="0.2">
      <c r="A84" s="53">
        <f t="shared" si="3"/>
        <v>68</v>
      </c>
      <c r="B84" s="156" t="s">
        <v>174</v>
      </c>
      <c r="C84" s="1" t="s">
        <v>110</v>
      </c>
      <c r="D84" s="157">
        <v>50</v>
      </c>
      <c r="E84" s="50" t="s">
        <v>84</v>
      </c>
      <c r="F84" s="182"/>
      <c r="G84" s="63">
        <f t="shared" si="2"/>
        <v>0</v>
      </c>
    </row>
    <row r="85" spans="1:8" s="3" customFormat="1" ht="25.5" x14ac:dyDescent="0.2">
      <c r="A85" s="53">
        <f t="shared" si="3"/>
        <v>69</v>
      </c>
      <c r="B85" s="156" t="s">
        <v>175</v>
      </c>
      <c r="C85" s="1" t="s">
        <v>110</v>
      </c>
      <c r="D85" s="157">
        <v>100</v>
      </c>
      <c r="E85" s="50" t="s">
        <v>84</v>
      </c>
      <c r="F85" s="182"/>
      <c r="G85" s="63">
        <f t="shared" ref="G85:G101" si="4">F85*D85</f>
        <v>0</v>
      </c>
    </row>
    <row r="86" spans="1:8" s="3" customFormat="1" ht="51" x14ac:dyDescent="0.2">
      <c r="A86" s="53">
        <f t="shared" si="3"/>
        <v>70</v>
      </c>
      <c r="B86" s="156" t="s">
        <v>176</v>
      </c>
      <c r="C86" s="1" t="s">
        <v>355</v>
      </c>
      <c r="D86" s="157">
        <v>50</v>
      </c>
      <c r="E86" s="50" t="s">
        <v>1</v>
      </c>
      <c r="F86" s="182"/>
      <c r="G86" s="63">
        <f t="shared" si="4"/>
        <v>0</v>
      </c>
    </row>
    <row r="87" spans="1:8" s="3" customFormat="1" ht="51" x14ac:dyDescent="0.2">
      <c r="A87" s="53">
        <f t="shared" si="3"/>
        <v>71</v>
      </c>
      <c r="B87" s="156" t="s">
        <v>177</v>
      </c>
      <c r="C87" s="1" t="s">
        <v>355</v>
      </c>
      <c r="D87" s="157">
        <v>50</v>
      </c>
      <c r="E87" s="50" t="s">
        <v>1</v>
      </c>
      <c r="F87" s="182"/>
      <c r="G87" s="63">
        <f t="shared" si="4"/>
        <v>0</v>
      </c>
    </row>
    <row r="88" spans="1:8" s="3" customFormat="1" ht="51" x14ac:dyDescent="0.2">
      <c r="A88" s="53">
        <f t="shared" si="3"/>
        <v>72</v>
      </c>
      <c r="B88" s="156" t="s">
        <v>178</v>
      </c>
      <c r="C88" s="1" t="s">
        <v>355</v>
      </c>
      <c r="D88" s="157">
        <v>50</v>
      </c>
      <c r="E88" s="50" t="s">
        <v>1</v>
      </c>
      <c r="F88" s="182"/>
      <c r="G88" s="63">
        <f t="shared" si="4"/>
        <v>0</v>
      </c>
      <c r="H88" s="194"/>
    </row>
    <row r="89" spans="1:8" s="3" customFormat="1" ht="38.25" x14ac:dyDescent="0.2">
      <c r="A89" s="53">
        <f t="shared" si="3"/>
        <v>73</v>
      </c>
      <c r="B89" s="156" t="s">
        <v>179</v>
      </c>
      <c r="C89" s="1" t="s">
        <v>356</v>
      </c>
      <c r="D89" s="157">
        <v>50</v>
      </c>
      <c r="E89" s="50" t="s">
        <v>1</v>
      </c>
      <c r="F89" s="182"/>
      <c r="G89" s="63">
        <f t="shared" si="4"/>
        <v>0</v>
      </c>
    </row>
    <row r="90" spans="1:8" s="3" customFormat="1" ht="38.25" x14ac:dyDescent="0.2">
      <c r="A90" s="53">
        <f t="shared" si="3"/>
        <v>74</v>
      </c>
      <c r="B90" s="156" t="s">
        <v>180</v>
      </c>
      <c r="C90" s="1" t="s">
        <v>356</v>
      </c>
      <c r="D90" s="157">
        <v>50</v>
      </c>
      <c r="E90" s="50" t="s">
        <v>1</v>
      </c>
      <c r="F90" s="182"/>
      <c r="G90" s="63">
        <f t="shared" si="4"/>
        <v>0</v>
      </c>
    </row>
    <row r="91" spans="1:8" s="3" customFormat="1" ht="51" x14ac:dyDescent="0.2">
      <c r="A91" s="53">
        <f t="shared" si="3"/>
        <v>75</v>
      </c>
      <c r="B91" s="156" t="s">
        <v>181</v>
      </c>
      <c r="C91" s="1" t="s">
        <v>356</v>
      </c>
      <c r="D91" s="157">
        <v>50</v>
      </c>
      <c r="E91" s="50" t="s">
        <v>1</v>
      </c>
      <c r="F91" s="182"/>
      <c r="G91" s="63">
        <f t="shared" si="4"/>
        <v>0</v>
      </c>
    </row>
    <row r="92" spans="1:8" s="3" customFormat="1" ht="25.5" x14ac:dyDescent="0.2">
      <c r="A92" s="53">
        <f>A91+1</f>
        <v>76</v>
      </c>
      <c r="B92" s="156" t="s">
        <v>148</v>
      </c>
      <c r="C92" s="1" t="s">
        <v>149</v>
      </c>
      <c r="D92" s="195">
        <v>20</v>
      </c>
      <c r="E92" s="50" t="s">
        <v>1</v>
      </c>
      <c r="F92" s="182"/>
      <c r="G92" s="63">
        <f t="shared" si="4"/>
        <v>0</v>
      </c>
    </row>
    <row r="93" spans="1:8" s="3" customFormat="1" ht="38.25" x14ac:dyDescent="0.2">
      <c r="A93" s="53">
        <f t="shared" si="3"/>
        <v>77</v>
      </c>
      <c r="B93" s="156" t="s">
        <v>150</v>
      </c>
      <c r="C93" s="1" t="s">
        <v>151</v>
      </c>
      <c r="D93" s="195">
        <v>20</v>
      </c>
      <c r="E93" s="50" t="s">
        <v>1</v>
      </c>
      <c r="F93" s="182"/>
      <c r="G93" s="63">
        <f t="shared" si="4"/>
        <v>0</v>
      </c>
    </row>
    <row r="94" spans="1:8" s="3" customFormat="1" ht="38.25" x14ac:dyDescent="0.2">
      <c r="A94" s="53">
        <f t="shared" si="3"/>
        <v>78</v>
      </c>
      <c r="B94" s="156" t="s">
        <v>152</v>
      </c>
      <c r="C94" s="1" t="s">
        <v>153</v>
      </c>
      <c r="D94" s="195">
        <v>5</v>
      </c>
      <c r="E94" s="50" t="s">
        <v>1</v>
      </c>
      <c r="F94" s="182"/>
      <c r="G94" s="63">
        <f t="shared" si="4"/>
        <v>0</v>
      </c>
    </row>
    <row r="95" spans="1:8" s="3" customFormat="1" ht="38.25" x14ac:dyDescent="0.2">
      <c r="A95" s="53">
        <f t="shared" si="3"/>
        <v>79</v>
      </c>
      <c r="B95" s="156" t="s">
        <v>154</v>
      </c>
      <c r="C95" s="1" t="s">
        <v>155</v>
      </c>
      <c r="D95" s="195">
        <v>5</v>
      </c>
      <c r="E95" s="50" t="s">
        <v>1</v>
      </c>
      <c r="F95" s="182"/>
      <c r="G95" s="63">
        <f t="shared" si="4"/>
        <v>0</v>
      </c>
    </row>
    <row r="96" spans="1:8" s="3" customFormat="1" ht="51" x14ac:dyDescent="0.2">
      <c r="A96" s="53">
        <f t="shared" si="3"/>
        <v>80</v>
      </c>
      <c r="B96" s="156" t="s">
        <v>156</v>
      </c>
      <c r="C96" s="1" t="s">
        <v>157</v>
      </c>
      <c r="D96" s="195">
        <v>5</v>
      </c>
      <c r="E96" s="50" t="s">
        <v>1</v>
      </c>
      <c r="F96" s="182"/>
      <c r="G96" s="63">
        <f t="shared" si="4"/>
        <v>0</v>
      </c>
    </row>
    <row r="97" spans="1:7" s="3" customFormat="1" ht="38.25" x14ac:dyDescent="0.2">
      <c r="A97" s="53">
        <f t="shared" si="3"/>
        <v>81</v>
      </c>
      <c r="B97" s="156" t="s">
        <v>158</v>
      </c>
      <c r="C97" s="1" t="s">
        <v>307</v>
      </c>
      <c r="D97" s="195">
        <v>5</v>
      </c>
      <c r="E97" s="50" t="s">
        <v>1</v>
      </c>
      <c r="F97" s="182"/>
      <c r="G97" s="63">
        <f t="shared" si="4"/>
        <v>0</v>
      </c>
    </row>
    <row r="98" spans="1:7" s="3" customFormat="1" ht="51" x14ac:dyDescent="0.2">
      <c r="A98" s="53">
        <f t="shared" ref="A98:A104" si="5">A97+1</f>
        <v>82</v>
      </c>
      <c r="B98" s="156" t="s">
        <v>159</v>
      </c>
      <c r="C98" s="1" t="s">
        <v>142</v>
      </c>
      <c r="D98" s="195">
        <v>5</v>
      </c>
      <c r="E98" s="50" t="s">
        <v>1</v>
      </c>
      <c r="F98" s="182"/>
      <c r="G98" s="63">
        <f t="shared" si="4"/>
        <v>0</v>
      </c>
    </row>
    <row r="99" spans="1:7" s="3" customFormat="1" ht="63.75" x14ac:dyDescent="0.2">
      <c r="A99" s="53">
        <f t="shared" si="5"/>
        <v>83</v>
      </c>
      <c r="B99" s="156" t="s">
        <v>143</v>
      </c>
      <c r="C99" s="1" t="s">
        <v>308</v>
      </c>
      <c r="D99" s="195">
        <v>5</v>
      </c>
      <c r="E99" s="50" t="s">
        <v>1</v>
      </c>
      <c r="F99" s="182"/>
      <c r="G99" s="63">
        <f t="shared" si="4"/>
        <v>0</v>
      </c>
    </row>
    <row r="100" spans="1:7" s="3" customFormat="1" ht="38.25" x14ac:dyDescent="0.2">
      <c r="A100" s="53">
        <f t="shared" si="5"/>
        <v>84</v>
      </c>
      <c r="B100" s="156" t="s">
        <v>144</v>
      </c>
      <c r="C100" s="1" t="s">
        <v>145</v>
      </c>
      <c r="D100" s="195">
        <v>5</v>
      </c>
      <c r="E100" s="50" t="s">
        <v>1</v>
      </c>
      <c r="F100" s="182"/>
      <c r="G100" s="63">
        <f t="shared" si="4"/>
        <v>0</v>
      </c>
    </row>
    <row r="101" spans="1:7" s="3" customFormat="1" ht="395.25" x14ac:dyDescent="0.2">
      <c r="A101" s="53">
        <f t="shared" si="5"/>
        <v>85</v>
      </c>
      <c r="B101" s="156" t="s">
        <v>359</v>
      </c>
      <c r="C101" s="432" t="s">
        <v>386</v>
      </c>
      <c r="D101" s="195">
        <v>1</v>
      </c>
      <c r="E101" s="50" t="s">
        <v>1</v>
      </c>
      <c r="F101" s="182"/>
      <c r="G101" s="63">
        <f t="shared" si="4"/>
        <v>0</v>
      </c>
    </row>
    <row r="102" spans="1:7" s="3" customFormat="1" ht="395.25" x14ac:dyDescent="0.2">
      <c r="A102" s="53">
        <f t="shared" si="5"/>
        <v>86</v>
      </c>
      <c r="B102" s="156" t="s">
        <v>360</v>
      </c>
      <c r="C102" s="432" t="s">
        <v>387</v>
      </c>
      <c r="D102" s="195">
        <v>1</v>
      </c>
      <c r="E102" s="50" t="s">
        <v>1</v>
      </c>
      <c r="F102" s="182"/>
      <c r="G102" s="63">
        <f t="shared" ref="G102" si="6">F102*D102</f>
        <v>0</v>
      </c>
    </row>
    <row r="103" spans="1:7" s="3" customFormat="1" ht="395.25" x14ac:dyDescent="0.2">
      <c r="A103" s="53">
        <f t="shared" si="5"/>
        <v>87</v>
      </c>
      <c r="B103" s="156" t="s">
        <v>361</v>
      </c>
      <c r="C103" s="432" t="s">
        <v>388</v>
      </c>
      <c r="D103" s="195">
        <v>1</v>
      </c>
      <c r="E103" s="50" t="s">
        <v>1</v>
      </c>
      <c r="F103" s="182"/>
      <c r="G103" s="63">
        <f t="shared" ref="G103" si="7">F103*D103</f>
        <v>0</v>
      </c>
    </row>
    <row r="104" spans="1:7" s="3" customFormat="1" ht="395.25" x14ac:dyDescent="0.2">
      <c r="A104" s="53">
        <f t="shared" si="5"/>
        <v>88</v>
      </c>
      <c r="B104" s="156" t="s">
        <v>362</v>
      </c>
      <c r="C104" s="432" t="s">
        <v>389</v>
      </c>
      <c r="D104" s="195">
        <v>1</v>
      </c>
      <c r="E104" s="50" t="s">
        <v>1</v>
      </c>
      <c r="F104" s="182"/>
      <c r="G104" s="63">
        <f t="shared" ref="G104" si="8">F104*D104</f>
        <v>0</v>
      </c>
    </row>
    <row r="105" spans="1:7" s="3" customFormat="1" ht="395.25" x14ac:dyDescent="0.2">
      <c r="A105" s="53">
        <f>A104+1</f>
        <v>89</v>
      </c>
      <c r="B105" s="156" t="s">
        <v>363</v>
      </c>
      <c r="C105" s="432" t="s">
        <v>390</v>
      </c>
      <c r="D105" s="195">
        <v>1</v>
      </c>
      <c r="E105" s="50" t="s">
        <v>1</v>
      </c>
      <c r="F105" s="182"/>
      <c r="G105" s="63">
        <f t="shared" ref="G105" si="9">F105*D105</f>
        <v>0</v>
      </c>
    </row>
    <row r="106" spans="1:7" s="3" customFormat="1" ht="13.5" thickBot="1" x14ac:dyDescent="0.25">
      <c r="A106" s="53"/>
      <c r="B106" s="1"/>
      <c r="C106" s="1"/>
      <c r="D106" s="118"/>
      <c r="E106" s="49"/>
      <c r="F106" s="67"/>
      <c r="G106" s="64"/>
    </row>
    <row r="107" spans="1:7" s="3" customFormat="1" ht="14.25" thickTop="1" thickBot="1" x14ac:dyDescent="0.25">
      <c r="A107" s="60" t="s">
        <v>35</v>
      </c>
      <c r="B107" s="61"/>
      <c r="C107" s="61"/>
      <c r="D107" s="116"/>
      <c r="E107" s="61"/>
      <c r="F107" s="66"/>
      <c r="G107" s="62"/>
    </row>
    <row r="108" spans="1:7" s="3" customFormat="1" ht="63.6" customHeight="1" thickTop="1" x14ac:dyDescent="0.2">
      <c r="A108" s="193">
        <v>1</v>
      </c>
      <c r="B108" s="1" t="s">
        <v>160</v>
      </c>
      <c r="C108" s="1" t="s">
        <v>357</v>
      </c>
      <c r="D108" s="118">
        <v>200</v>
      </c>
      <c r="E108" s="49" t="s">
        <v>6</v>
      </c>
      <c r="F108" s="183"/>
      <c r="G108" s="64">
        <f>F108*D108</f>
        <v>0</v>
      </c>
    </row>
    <row r="109" spans="1:7" s="3" customFormat="1" ht="77.25" customHeight="1" x14ac:dyDescent="0.2">
      <c r="A109" s="397">
        <f>A108+1</f>
        <v>2</v>
      </c>
      <c r="B109" s="1" t="s">
        <v>353</v>
      </c>
      <c r="C109" s="399" t="s">
        <v>358</v>
      </c>
      <c r="D109" s="118">
        <v>1000000</v>
      </c>
      <c r="E109" s="49" t="s">
        <v>227</v>
      </c>
      <c r="F109" s="67">
        <v>1</v>
      </c>
      <c r="G109" s="64">
        <f>F109*D109</f>
        <v>1000000</v>
      </c>
    </row>
    <row r="110" spans="1:7" s="3" customFormat="1" ht="45.75" customHeight="1" x14ac:dyDescent="0.2">
      <c r="A110" s="398"/>
      <c r="B110" s="1" t="s">
        <v>352</v>
      </c>
      <c r="C110" s="400"/>
      <c r="D110" s="120"/>
      <c r="E110" s="49" t="s">
        <v>40</v>
      </c>
      <c r="F110" s="184"/>
      <c r="G110" s="64">
        <f>G109*F110</f>
        <v>0</v>
      </c>
    </row>
    <row r="111" spans="1:7" s="3" customFormat="1" x14ac:dyDescent="0.2">
      <c r="A111" s="53"/>
      <c r="B111" s="1"/>
      <c r="C111" s="1"/>
      <c r="D111" s="118"/>
      <c r="E111" s="49"/>
      <c r="F111" s="67"/>
      <c r="G111" s="64"/>
    </row>
    <row r="112" spans="1:7" ht="17.25" customHeight="1" thickBot="1" x14ac:dyDescent="0.3">
      <c r="A112" s="374"/>
      <c r="B112" s="375"/>
      <c r="C112" s="376"/>
      <c r="D112" s="381" t="s">
        <v>33</v>
      </c>
      <c r="E112" s="377"/>
      <c r="F112" s="378"/>
      <c r="G112" s="379">
        <f>SUM(G14:G106)+SUM(G108,G109,G110)</f>
        <v>1000000</v>
      </c>
    </row>
    <row r="113" spans="1:2" x14ac:dyDescent="0.2">
      <c r="B113" s="2"/>
    </row>
    <row r="114" spans="1:2" x14ac:dyDescent="0.2">
      <c r="A114" s="133" t="s">
        <v>350</v>
      </c>
    </row>
    <row r="132" spans="3:3" x14ac:dyDescent="0.2">
      <c r="C132" s="6"/>
    </row>
  </sheetData>
  <mergeCells count="10">
    <mergeCell ref="A109:A110"/>
    <mergeCell ref="C109:C110"/>
    <mergeCell ref="A8:G8"/>
    <mergeCell ref="A1:G1"/>
    <mergeCell ref="A2:G2"/>
    <mergeCell ref="A3:G3"/>
    <mergeCell ref="A4:G4"/>
    <mergeCell ref="A9:G9"/>
    <mergeCell ref="A7:G7"/>
    <mergeCell ref="A5:G5"/>
  </mergeCells>
  <printOptions horizontalCentered="1"/>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51"/>
  <sheetViews>
    <sheetView view="pageBreakPreview" zoomScale="130" zoomScaleNormal="100" zoomScaleSheetLayoutView="130" workbookViewId="0">
      <pane ySplit="10" topLeftCell="A60" activePane="bottomLeft" state="frozen"/>
      <selection activeCell="C74" sqref="C74"/>
      <selection pane="bottomLeft" activeCell="C62" sqref="C62"/>
    </sheetView>
  </sheetViews>
  <sheetFormatPr defaultColWidth="9.140625" defaultRowHeight="12.75" x14ac:dyDescent="0.2"/>
  <cols>
    <col min="1" max="1" width="7" style="85" customWidth="1"/>
    <col min="2" max="2" width="7.5703125" style="135" customWidth="1"/>
    <col min="3" max="3" width="77.140625" style="2" customWidth="1"/>
    <col min="4" max="4" width="10" style="2" customWidth="1"/>
    <col min="5" max="5" width="9.7109375" style="2" customWidth="1"/>
    <col min="6" max="6" width="13.85546875" style="31" customWidth="1"/>
    <col min="7" max="7" width="16.5703125" style="31" customWidth="1"/>
    <col min="8" max="16384" width="9.140625" style="2"/>
  </cols>
  <sheetData>
    <row r="1" spans="1:7" x14ac:dyDescent="0.2">
      <c r="A1" s="389" t="s">
        <v>237</v>
      </c>
      <c r="B1" s="389"/>
      <c r="C1" s="389"/>
      <c r="D1" s="389"/>
      <c r="E1" s="389"/>
      <c r="F1" s="389"/>
      <c r="G1" s="389"/>
    </row>
    <row r="2" spans="1:7" x14ac:dyDescent="0.2">
      <c r="A2" s="389" t="s">
        <v>17</v>
      </c>
      <c r="B2" s="389"/>
      <c r="C2" s="389"/>
      <c r="D2" s="389"/>
      <c r="E2" s="389"/>
      <c r="F2" s="389"/>
      <c r="G2" s="389"/>
    </row>
    <row r="3" spans="1:7" x14ac:dyDescent="0.2">
      <c r="A3" s="389" t="s">
        <v>187</v>
      </c>
      <c r="B3" s="389"/>
      <c r="C3" s="389"/>
      <c r="D3" s="389"/>
      <c r="E3" s="389"/>
      <c r="F3" s="389"/>
      <c r="G3" s="389"/>
    </row>
    <row r="4" spans="1:7" ht="14.25" customHeight="1" x14ac:dyDescent="0.2">
      <c r="A4" s="389" t="s">
        <v>61</v>
      </c>
      <c r="B4" s="389"/>
      <c r="C4" s="389"/>
      <c r="D4" s="389"/>
      <c r="E4" s="389"/>
      <c r="F4" s="389"/>
      <c r="G4" s="389"/>
    </row>
    <row r="5" spans="1:7" ht="14.25" customHeight="1" x14ac:dyDescent="0.2">
      <c r="A5" s="389" t="s">
        <v>226</v>
      </c>
      <c r="B5" s="389"/>
      <c r="C5" s="389"/>
      <c r="D5" s="389"/>
      <c r="E5" s="389"/>
      <c r="F5" s="389"/>
      <c r="G5" s="389"/>
    </row>
    <row r="6" spans="1:7" ht="14.25" customHeight="1" x14ac:dyDescent="0.2">
      <c r="A6" s="84"/>
      <c r="B6" s="134"/>
      <c r="C6" s="5"/>
      <c r="D6" s="7"/>
      <c r="E6" s="8"/>
      <c r="F6" s="25"/>
      <c r="G6" s="25"/>
    </row>
    <row r="7" spans="1:7" x14ac:dyDescent="0.2">
      <c r="A7" s="388" t="s">
        <v>60</v>
      </c>
      <c r="B7" s="388"/>
      <c r="C7" s="388"/>
      <c r="D7" s="388"/>
      <c r="E7" s="388"/>
      <c r="F7" s="388"/>
      <c r="G7" s="388"/>
    </row>
    <row r="8" spans="1:7" s="3" customFormat="1" x14ac:dyDescent="0.2">
      <c r="A8" s="390" t="s">
        <v>341</v>
      </c>
      <c r="B8" s="390"/>
      <c r="C8" s="390"/>
      <c r="D8" s="390"/>
      <c r="E8" s="390"/>
      <c r="F8" s="390"/>
      <c r="G8" s="390"/>
    </row>
    <row r="9" spans="1:7" ht="13.5" thickBot="1" x14ac:dyDescent="0.25">
      <c r="A9" s="415" t="s">
        <v>326</v>
      </c>
      <c r="B9" s="415"/>
      <c r="C9" s="415"/>
      <c r="D9" s="415"/>
      <c r="E9" s="415"/>
      <c r="F9" s="415"/>
      <c r="G9" s="415"/>
    </row>
    <row r="10" spans="1:7" ht="26.25" customHeight="1" thickBot="1" x14ac:dyDescent="0.25">
      <c r="A10" s="386" t="s">
        <v>99</v>
      </c>
      <c r="B10" s="387"/>
      <c r="C10" s="32" t="s">
        <v>4</v>
      </c>
      <c r="D10" s="33" t="s">
        <v>0</v>
      </c>
      <c r="E10" s="34" t="s">
        <v>9</v>
      </c>
      <c r="F10" s="88" t="s">
        <v>2</v>
      </c>
      <c r="G10" s="35" t="s">
        <v>3</v>
      </c>
    </row>
    <row r="11" spans="1:7" ht="14.25" thickTop="1" thickBot="1" x14ac:dyDescent="0.25">
      <c r="A11" s="391" t="s">
        <v>241</v>
      </c>
      <c r="B11" s="392"/>
      <c r="C11" s="40"/>
      <c r="D11" s="41"/>
      <c r="E11" s="42"/>
      <c r="F11" s="89"/>
      <c r="G11" s="43"/>
    </row>
    <row r="12" spans="1:7" ht="13.5" thickTop="1" x14ac:dyDescent="0.2">
      <c r="A12" s="382">
        <v>1503010</v>
      </c>
      <c r="B12" s="383"/>
      <c r="C12" s="165" t="s">
        <v>86</v>
      </c>
      <c r="D12" s="165"/>
      <c r="E12" s="165"/>
      <c r="F12" s="165"/>
      <c r="G12" s="166"/>
    </row>
    <row r="13" spans="1:7" x14ac:dyDescent="0.2">
      <c r="A13" s="207" t="s">
        <v>51</v>
      </c>
      <c r="B13" s="172"/>
      <c r="C13" s="142"/>
      <c r="D13" s="20"/>
      <c r="E13" s="21"/>
      <c r="F13" s="90"/>
      <c r="G13" s="26"/>
    </row>
    <row r="14" spans="1:7" ht="38.25" x14ac:dyDescent="0.2">
      <c r="A14" s="208">
        <v>1</v>
      </c>
      <c r="B14" s="22" t="s">
        <v>73</v>
      </c>
      <c r="C14" s="14" t="s">
        <v>369</v>
      </c>
      <c r="D14" s="11">
        <v>12</v>
      </c>
      <c r="E14" s="11" t="s">
        <v>7</v>
      </c>
      <c r="F14" s="174"/>
      <c r="G14" s="27">
        <f>F14*D14</f>
        <v>0</v>
      </c>
    </row>
    <row r="15" spans="1:7" x14ac:dyDescent="0.2">
      <c r="A15" s="207" t="s">
        <v>93</v>
      </c>
      <c r="B15" s="173"/>
      <c r="C15" s="70"/>
      <c r="D15" s="11"/>
      <c r="E15" s="12"/>
      <c r="F15" s="91"/>
      <c r="G15" s="28"/>
    </row>
    <row r="16" spans="1:7" ht="38.25" x14ac:dyDescent="0.2">
      <c r="A16" s="208">
        <f>A14</f>
        <v>1</v>
      </c>
      <c r="B16" s="23" t="s">
        <v>74</v>
      </c>
      <c r="C16" s="13" t="s">
        <v>370</v>
      </c>
      <c r="D16" s="11">
        <v>12</v>
      </c>
      <c r="E16" s="11" t="s">
        <v>7</v>
      </c>
      <c r="F16" s="174"/>
      <c r="G16" s="27">
        <f>F16*D16</f>
        <v>0</v>
      </c>
    </row>
    <row r="17" spans="1:7" x14ac:dyDescent="0.2">
      <c r="A17" s="209" t="s">
        <v>263</v>
      </c>
      <c r="B17" s="185"/>
      <c r="C17" s="70"/>
      <c r="D17" s="11"/>
      <c r="E17" s="11"/>
      <c r="F17" s="91"/>
      <c r="G17" s="27"/>
    </row>
    <row r="18" spans="1:7" ht="38.25" x14ac:dyDescent="0.2">
      <c r="A18" s="208">
        <f>A16</f>
        <v>1</v>
      </c>
      <c r="B18" s="23" t="s">
        <v>89</v>
      </c>
      <c r="C18" s="13" t="s">
        <v>264</v>
      </c>
      <c r="D18" s="11">
        <v>12</v>
      </c>
      <c r="E18" s="11" t="s">
        <v>7</v>
      </c>
      <c r="F18" s="174"/>
      <c r="G18" s="27">
        <f>F18*D18</f>
        <v>0</v>
      </c>
    </row>
    <row r="19" spans="1:7" x14ac:dyDescent="0.2">
      <c r="A19" s="209" t="s">
        <v>72</v>
      </c>
      <c r="B19" s="185"/>
      <c r="C19" s="70"/>
      <c r="D19" s="11"/>
      <c r="E19" s="11"/>
      <c r="F19" s="91"/>
      <c r="G19" s="27"/>
    </row>
    <row r="20" spans="1:7" ht="38.25" x14ac:dyDescent="0.2">
      <c r="A20" s="208">
        <f>A18</f>
        <v>1</v>
      </c>
      <c r="B20" s="23" t="s">
        <v>90</v>
      </c>
      <c r="C20" s="13" t="s">
        <v>265</v>
      </c>
      <c r="D20" s="11">
        <v>12</v>
      </c>
      <c r="E20" s="11" t="s">
        <v>7</v>
      </c>
      <c r="F20" s="174"/>
      <c r="G20" s="27">
        <f>F20*D20</f>
        <v>0</v>
      </c>
    </row>
    <row r="21" spans="1:7" x14ac:dyDescent="0.2">
      <c r="A21" s="210"/>
      <c r="B21" s="73"/>
      <c r="C21" s="13"/>
      <c r="D21" s="11"/>
      <c r="E21" s="11"/>
      <c r="F21" s="91"/>
      <c r="G21" s="27"/>
    </row>
    <row r="22" spans="1:7" x14ac:dyDescent="0.2">
      <c r="A22" s="393">
        <v>1503020</v>
      </c>
      <c r="B22" s="394"/>
      <c r="C22" s="167" t="s">
        <v>88</v>
      </c>
      <c r="D22" s="167"/>
      <c r="E22" s="167"/>
      <c r="F22" s="167"/>
      <c r="G22" s="168"/>
    </row>
    <row r="23" spans="1:7" ht="25.5" x14ac:dyDescent="0.2">
      <c r="A23" s="208">
        <f>A14+1</f>
        <v>2</v>
      </c>
      <c r="B23" s="23" t="s">
        <v>73</v>
      </c>
      <c r="C23" s="14" t="s">
        <v>267</v>
      </c>
      <c r="D23" s="11">
        <v>12</v>
      </c>
      <c r="E23" s="11" t="s">
        <v>7</v>
      </c>
      <c r="F23" s="174"/>
      <c r="G23" s="27">
        <f>F23*D23</f>
        <v>0</v>
      </c>
    </row>
    <row r="24" spans="1:7" x14ac:dyDescent="0.2">
      <c r="A24" s="208">
        <f>A23</f>
        <v>2</v>
      </c>
      <c r="B24" s="23" t="s">
        <v>74</v>
      </c>
      <c r="C24" s="14" t="s">
        <v>186</v>
      </c>
      <c r="D24" s="11">
        <v>30</v>
      </c>
      <c r="E24" s="11" t="s">
        <v>1</v>
      </c>
      <c r="F24" s="174"/>
      <c r="G24" s="27">
        <f>F24*D24</f>
        <v>0</v>
      </c>
    </row>
    <row r="25" spans="1:7" x14ac:dyDescent="0.2">
      <c r="A25" s="208">
        <f>A24</f>
        <v>2</v>
      </c>
      <c r="B25" s="23" t="s">
        <v>89</v>
      </c>
      <c r="C25" s="13" t="s">
        <v>95</v>
      </c>
      <c r="D25" s="11">
        <v>12</v>
      </c>
      <c r="E25" s="11" t="s">
        <v>7</v>
      </c>
      <c r="F25" s="174"/>
      <c r="G25" s="27">
        <f>F25*D25</f>
        <v>0</v>
      </c>
    </row>
    <row r="26" spans="1:7" x14ac:dyDescent="0.2">
      <c r="A26" s="211"/>
      <c r="B26" s="68"/>
      <c r="C26" s="13"/>
      <c r="D26" s="38"/>
      <c r="E26" s="38"/>
      <c r="F26" s="147"/>
      <c r="G26" s="148"/>
    </row>
    <row r="27" spans="1:7" x14ac:dyDescent="0.2">
      <c r="A27" s="395">
        <v>1503050</v>
      </c>
      <c r="B27" s="396"/>
      <c r="C27" s="169" t="s">
        <v>87</v>
      </c>
      <c r="D27" s="149"/>
      <c r="E27" s="150"/>
      <c r="F27" s="151"/>
      <c r="G27" s="152"/>
    </row>
    <row r="28" spans="1:7" ht="38.25" x14ac:dyDescent="0.2">
      <c r="A28" s="208">
        <f>A23+1</f>
        <v>3</v>
      </c>
      <c r="B28" s="191" t="s">
        <v>73</v>
      </c>
      <c r="C28" s="433" t="s">
        <v>391</v>
      </c>
      <c r="D28" s="11">
        <v>12</v>
      </c>
      <c r="E28" s="11" t="s">
        <v>7</v>
      </c>
      <c r="F28" s="174"/>
      <c r="G28" s="27">
        <f t="shared" ref="G28:G30" si="0">F28*D28</f>
        <v>0</v>
      </c>
    </row>
    <row r="29" spans="1:7" ht="38.25" x14ac:dyDescent="0.2">
      <c r="A29" s="212">
        <f>A28</f>
        <v>3</v>
      </c>
      <c r="B29" s="191" t="s">
        <v>74</v>
      </c>
      <c r="C29" s="433" t="s">
        <v>393</v>
      </c>
      <c r="D29" s="11">
        <v>12</v>
      </c>
      <c r="E29" s="11" t="s">
        <v>7</v>
      </c>
      <c r="F29" s="174"/>
      <c r="G29" s="27">
        <f t="shared" si="0"/>
        <v>0</v>
      </c>
    </row>
    <row r="30" spans="1:7" ht="51" x14ac:dyDescent="0.2">
      <c r="A30" s="212">
        <f>A29</f>
        <v>3</v>
      </c>
      <c r="B30" s="191" t="s">
        <v>89</v>
      </c>
      <c r="C30" s="433" t="s">
        <v>394</v>
      </c>
      <c r="D30" s="11">
        <v>12</v>
      </c>
      <c r="E30" s="11" t="s">
        <v>7</v>
      </c>
      <c r="F30" s="174"/>
      <c r="G30" s="27">
        <f t="shared" si="0"/>
        <v>0</v>
      </c>
    </row>
    <row r="31" spans="1:7" ht="38.25" x14ac:dyDescent="0.2">
      <c r="A31" s="208">
        <f>A29</f>
        <v>3</v>
      </c>
      <c r="B31" s="173" t="s">
        <v>90</v>
      </c>
      <c r="C31" s="14" t="s">
        <v>365</v>
      </c>
      <c r="D31" s="11">
        <v>12</v>
      </c>
      <c r="E31" s="11" t="s">
        <v>7</v>
      </c>
      <c r="F31" s="174"/>
      <c r="G31" s="27">
        <f>F31*D31</f>
        <v>0</v>
      </c>
    </row>
    <row r="32" spans="1:7" ht="38.25" x14ac:dyDescent="0.2">
      <c r="A32" s="439">
        <f>A31</f>
        <v>3</v>
      </c>
      <c r="B32" s="435" t="s">
        <v>228</v>
      </c>
      <c r="C32" s="433" t="s">
        <v>384</v>
      </c>
      <c r="D32" s="11">
        <v>12</v>
      </c>
      <c r="E32" s="11" t="s">
        <v>7</v>
      </c>
      <c r="F32" s="174"/>
      <c r="G32" s="27">
        <f>F32*D32</f>
        <v>0</v>
      </c>
    </row>
    <row r="33" spans="1:7" x14ac:dyDescent="0.2">
      <c r="A33" s="211"/>
      <c r="B33" s="68"/>
      <c r="C33" s="13"/>
      <c r="D33" s="11"/>
      <c r="E33" s="11"/>
      <c r="F33" s="91"/>
      <c r="G33" s="27"/>
    </row>
    <row r="34" spans="1:7" x14ac:dyDescent="0.2">
      <c r="A34" s="213"/>
      <c r="B34" s="45"/>
      <c r="C34" s="46"/>
      <c r="D34" s="47"/>
      <c r="E34" s="47"/>
      <c r="F34" s="92" t="s">
        <v>18</v>
      </c>
      <c r="G34" s="29">
        <f>SUM(G14:G33)</f>
        <v>0</v>
      </c>
    </row>
    <row r="35" spans="1:7" ht="13.5" thickBot="1" x14ac:dyDescent="0.25">
      <c r="A35" s="214"/>
      <c r="B35" s="36"/>
      <c r="C35" s="37"/>
      <c r="D35" s="38"/>
      <c r="E35" s="38"/>
      <c r="F35" s="93"/>
      <c r="G35" s="39"/>
    </row>
    <row r="36" spans="1:7" ht="14.25" thickTop="1" thickBot="1" x14ac:dyDescent="0.25">
      <c r="A36" s="215" t="s">
        <v>253</v>
      </c>
      <c r="B36" s="71"/>
      <c r="C36" s="40"/>
      <c r="D36" s="44"/>
      <c r="E36" s="40"/>
      <c r="F36" s="95"/>
      <c r="G36" s="43"/>
    </row>
    <row r="37" spans="1:7" ht="13.5" thickTop="1" x14ac:dyDescent="0.2">
      <c r="A37" s="382">
        <v>1503010</v>
      </c>
      <c r="B37" s="383"/>
      <c r="C37" s="170" t="s">
        <v>86</v>
      </c>
      <c r="D37" s="143"/>
      <c r="E37" s="144"/>
      <c r="F37" s="145"/>
      <c r="G37" s="146"/>
    </row>
    <row r="38" spans="1:7" ht="38.25" x14ac:dyDescent="0.2">
      <c r="A38" s="208">
        <v>4</v>
      </c>
      <c r="B38" s="22" t="s">
        <v>73</v>
      </c>
      <c r="C38" s="13" t="s">
        <v>371</v>
      </c>
      <c r="D38" s="11">
        <v>12</v>
      </c>
      <c r="E38" s="11" t="s">
        <v>7</v>
      </c>
      <c r="F38" s="174"/>
      <c r="G38" s="27">
        <f>F38*D38</f>
        <v>0</v>
      </c>
    </row>
    <row r="39" spans="1:7" x14ac:dyDescent="0.2">
      <c r="A39" s="213"/>
      <c r="B39" s="22"/>
      <c r="C39" s="14"/>
      <c r="D39" s="11"/>
      <c r="E39" s="11"/>
      <c r="F39" s="91"/>
      <c r="G39" s="27"/>
    </row>
    <row r="40" spans="1:7" x14ac:dyDescent="0.2">
      <c r="A40" s="213"/>
      <c r="B40" s="45"/>
      <c r="C40" s="48"/>
      <c r="D40" s="47"/>
      <c r="E40" s="47"/>
      <c r="F40" s="92" t="s">
        <v>92</v>
      </c>
      <c r="G40" s="29">
        <f>G38</f>
        <v>0</v>
      </c>
    </row>
    <row r="41" spans="1:7" ht="13.5" thickBot="1" x14ac:dyDescent="0.25">
      <c r="A41" s="213"/>
      <c r="B41" s="22"/>
      <c r="C41" s="13"/>
      <c r="D41" s="11"/>
      <c r="E41" s="11"/>
      <c r="F41" s="94"/>
      <c r="G41" s="29"/>
    </row>
    <row r="42" spans="1:7" ht="14.25" thickTop="1" thickBot="1" x14ac:dyDescent="0.25">
      <c r="A42" s="215" t="s">
        <v>243</v>
      </c>
      <c r="B42" s="71"/>
      <c r="C42" s="40"/>
      <c r="D42" s="41"/>
      <c r="E42" s="42"/>
      <c r="F42" s="89"/>
      <c r="G42" s="43"/>
    </row>
    <row r="43" spans="1:7" ht="13.5" thickTop="1" x14ac:dyDescent="0.2">
      <c r="A43" s="382">
        <v>1503010</v>
      </c>
      <c r="B43" s="383"/>
      <c r="C43" s="170" t="s">
        <v>86</v>
      </c>
      <c r="D43" s="143"/>
      <c r="E43" s="144"/>
      <c r="F43" s="145"/>
      <c r="G43" s="146"/>
    </row>
    <row r="44" spans="1:7" ht="38.25" x14ac:dyDescent="0.2">
      <c r="A44" s="216">
        <v>5</v>
      </c>
      <c r="B44" s="36" t="s">
        <v>73</v>
      </c>
      <c r="C44" s="37" t="s">
        <v>372</v>
      </c>
      <c r="D44" s="38">
        <v>12</v>
      </c>
      <c r="E44" s="38" t="s">
        <v>7</v>
      </c>
      <c r="F44" s="175"/>
      <c r="G44" s="27">
        <f>F44*D44</f>
        <v>0</v>
      </c>
    </row>
    <row r="45" spans="1:7" x14ac:dyDescent="0.2">
      <c r="A45" s="213"/>
      <c r="B45" s="22"/>
      <c r="C45" s="14"/>
      <c r="D45" s="11"/>
      <c r="E45" s="11"/>
      <c r="F45" s="91"/>
      <c r="G45" s="27"/>
    </row>
    <row r="46" spans="1:7" x14ac:dyDescent="0.2">
      <c r="A46" s="213"/>
      <c r="B46" s="45"/>
      <c r="C46" s="48"/>
      <c r="D46" s="47"/>
      <c r="E46" s="47"/>
      <c r="F46" s="92" t="s">
        <v>229</v>
      </c>
      <c r="G46" s="29">
        <f>G44</f>
        <v>0</v>
      </c>
    </row>
    <row r="47" spans="1:7" ht="13.5" thickBot="1" x14ac:dyDescent="0.25">
      <c r="A47" s="213"/>
      <c r="B47" s="22"/>
      <c r="C47" s="13"/>
      <c r="D47" s="11"/>
      <c r="E47" s="11"/>
      <c r="F47" s="94"/>
      <c r="G47" s="29"/>
    </row>
    <row r="48" spans="1:7" ht="14.25" thickTop="1" thickBot="1" x14ac:dyDescent="0.25">
      <c r="A48" s="215" t="s">
        <v>242</v>
      </c>
      <c r="B48" s="71"/>
      <c r="C48" s="40"/>
      <c r="D48" s="41"/>
      <c r="E48" s="42"/>
      <c r="F48" s="89"/>
      <c r="G48" s="43"/>
    </row>
    <row r="49" spans="1:7" ht="13.5" thickTop="1" x14ac:dyDescent="0.2">
      <c r="A49" s="382">
        <v>1503010</v>
      </c>
      <c r="B49" s="383"/>
      <c r="C49" s="165" t="s">
        <v>86</v>
      </c>
      <c r="D49" s="143"/>
      <c r="E49" s="144"/>
      <c r="F49" s="145"/>
      <c r="G49" s="146"/>
    </row>
    <row r="50" spans="1:7" ht="38.25" x14ac:dyDescent="0.2">
      <c r="A50" s="208">
        <v>6</v>
      </c>
      <c r="B50" s="22" t="s">
        <v>73</v>
      </c>
      <c r="C50" s="14" t="s">
        <v>373</v>
      </c>
      <c r="D50" s="11">
        <v>12</v>
      </c>
      <c r="E50" s="11" t="s">
        <v>7</v>
      </c>
      <c r="F50" s="174"/>
      <c r="G50" s="27">
        <f>F50*D50</f>
        <v>0</v>
      </c>
    </row>
    <row r="51" spans="1:7" x14ac:dyDescent="0.2">
      <c r="A51" s="213"/>
      <c r="B51" s="22"/>
      <c r="C51" s="14"/>
      <c r="D51" s="11"/>
      <c r="E51" s="11"/>
      <c r="F51" s="91"/>
      <c r="G51" s="27"/>
    </row>
    <row r="52" spans="1:7" x14ac:dyDescent="0.2">
      <c r="A52" s="393">
        <v>1503020</v>
      </c>
      <c r="B52" s="394"/>
      <c r="C52" s="167" t="s">
        <v>88</v>
      </c>
      <c r="D52" s="167"/>
      <c r="E52" s="167"/>
      <c r="F52" s="167"/>
      <c r="G52" s="168"/>
    </row>
    <row r="53" spans="1:7" ht="25.5" x14ac:dyDescent="0.2">
      <c r="A53" s="208">
        <v>7</v>
      </c>
      <c r="B53" s="23" t="s">
        <v>73</v>
      </c>
      <c r="C53" s="14" t="s">
        <v>266</v>
      </c>
      <c r="D53" s="11">
        <v>12</v>
      </c>
      <c r="E53" s="11" t="s">
        <v>7</v>
      </c>
      <c r="F53" s="174"/>
      <c r="G53" s="27">
        <f t="shared" ref="G53:G55" si="1">F53*D53</f>
        <v>0</v>
      </c>
    </row>
    <row r="54" spans="1:7" x14ac:dyDescent="0.2">
      <c r="A54" s="208">
        <f>A53</f>
        <v>7</v>
      </c>
      <c r="B54" s="23" t="s">
        <v>74</v>
      </c>
      <c r="C54" s="14" t="s">
        <v>188</v>
      </c>
      <c r="D54" s="11">
        <v>220</v>
      </c>
      <c r="E54" s="11" t="s">
        <v>1</v>
      </c>
      <c r="F54" s="174"/>
      <c r="G54" s="27">
        <f t="shared" si="1"/>
        <v>0</v>
      </c>
    </row>
    <row r="55" spans="1:7" x14ac:dyDescent="0.2">
      <c r="A55" s="208">
        <f>A54</f>
        <v>7</v>
      </c>
      <c r="B55" s="23" t="s">
        <v>89</v>
      </c>
      <c r="C55" s="13" t="s">
        <v>96</v>
      </c>
      <c r="D55" s="11">
        <v>12</v>
      </c>
      <c r="E55" s="11" t="s">
        <v>7</v>
      </c>
      <c r="F55" s="174"/>
      <c r="G55" s="27">
        <f t="shared" si="1"/>
        <v>0</v>
      </c>
    </row>
    <row r="56" spans="1:7" x14ac:dyDescent="0.2">
      <c r="A56" s="208"/>
      <c r="B56" s="68"/>
      <c r="C56" s="13"/>
      <c r="D56" s="38"/>
      <c r="E56" s="38"/>
      <c r="F56" s="179" t="s">
        <v>97</v>
      </c>
      <c r="G56" s="177">
        <f>SUM(G50:G55)</f>
        <v>0</v>
      </c>
    </row>
    <row r="57" spans="1:7" x14ac:dyDescent="0.2">
      <c r="A57" s="211"/>
      <c r="B57" s="68"/>
      <c r="C57" s="13"/>
      <c r="D57" s="38"/>
      <c r="E57" s="38"/>
      <c r="F57" s="147"/>
      <c r="G57" s="148"/>
    </row>
    <row r="58" spans="1:7" x14ac:dyDescent="0.2">
      <c r="A58" s="395">
        <v>1503050</v>
      </c>
      <c r="B58" s="396"/>
      <c r="C58" s="169" t="s">
        <v>87</v>
      </c>
      <c r="D58" s="149"/>
      <c r="E58" s="150"/>
      <c r="F58" s="151"/>
      <c r="G58" s="152"/>
    </row>
    <row r="59" spans="1:7" ht="51" x14ac:dyDescent="0.2">
      <c r="A59" s="208">
        <v>8</v>
      </c>
      <c r="B59" s="172" t="s">
        <v>73</v>
      </c>
      <c r="C59" s="14" t="s">
        <v>366</v>
      </c>
      <c r="D59" s="11">
        <v>12</v>
      </c>
      <c r="E59" s="11" t="s">
        <v>7</v>
      </c>
      <c r="F59" s="174"/>
      <c r="G59" s="27">
        <f t="shared" ref="G59:G61" si="2">F59*D59</f>
        <v>0</v>
      </c>
    </row>
    <row r="60" spans="1:7" ht="51" x14ac:dyDescent="0.2">
      <c r="A60" s="208">
        <f>A59</f>
        <v>8</v>
      </c>
      <c r="B60" s="172" t="s">
        <v>74</v>
      </c>
      <c r="C60" s="433" t="s">
        <v>392</v>
      </c>
      <c r="D60" s="11">
        <v>12</v>
      </c>
      <c r="E60" s="11" t="s">
        <v>7</v>
      </c>
      <c r="F60" s="174"/>
      <c r="G60" s="27">
        <f t="shared" si="2"/>
        <v>0</v>
      </c>
    </row>
    <row r="61" spans="1:7" ht="38.25" x14ac:dyDescent="0.2">
      <c r="A61" s="208">
        <f>A60</f>
        <v>8</v>
      </c>
      <c r="B61" s="172" t="s">
        <v>89</v>
      </c>
      <c r="C61" s="14" t="s">
        <v>367</v>
      </c>
      <c r="D61" s="11">
        <v>12</v>
      </c>
      <c r="E61" s="11" t="s">
        <v>7</v>
      </c>
      <c r="F61" s="174"/>
      <c r="G61" s="27">
        <f t="shared" si="2"/>
        <v>0</v>
      </c>
    </row>
    <row r="62" spans="1:7" ht="38.25" x14ac:dyDescent="0.2">
      <c r="A62" s="208">
        <f>A59</f>
        <v>8</v>
      </c>
      <c r="B62" s="173" t="s">
        <v>90</v>
      </c>
      <c r="C62" s="14" t="s">
        <v>368</v>
      </c>
      <c r="D62" s="11">
        <v>12</v>
      </c>
      <c r="E62" s="11" t="s">
        <v>7</v>
      </c>
      <c r="F62" s="174"/>
      <c r="G62" s="27">
        <f>F62*D62</f>
        <v>0</v>
      </c>
    </row>
    <row r="63" spans="1:7" ht="38.25" x14ac:dyDescent="0.2">
      <c r="A63" s="438">
        <f>A62</f>
        <v>8</v>
      </c>
      <c r="B63" s="437" t="s">
        <v>228</v>
      </c>
      <c r="C63" s="433" t="s">
        <v>385</v>
      </c>
      <c r="D63" s="11">
        <v>12</v>
      </c>
      <c r="E63" s="11" t="s">
        <v>7</v>
      </c>
      <c r="F63" s="174"/>
      <c r="G63" s="27">
        <f t="shared" ref="G63" si="3">F63*D63</f>
        <v>0</v>
      </c>
    </row>
    <row r="64" spans="1:7" x14ac:dyDescent="0.2">
      <c r="A64" s="213"/>
      <c r="B64" s="22"/>
      <c r="C64" s="14"/>
      <c r="D64" s="11"/>
      <c r="E64" s="11"/>
      <c r="F64" s="179" t="s">
        <v>98</v>
      </c>
      <c r="G64" s="176">
        <f>SUM(G59:G63)*1</f>
        <v>0</v>
      </c>
    </row>
    <row r="65" spans="1:7" x14ac:dyDescent="0.2">
      <c r="A65" s="213"/>
      <c r="B65" s="45"/>
      <c r="C65" s="48"/>
      <c r="D65" s="47"/>
      <c r="E65" s="47"/>
      <c r="F65" s="92" t="s">
        <v>20</v>
      </c>
      <c r="G65" s="29">
        <f xml:space="preserve"> SUM(G56,G64)</f>
        <v>0</v>
      </c>
    </row>
    <row r="66" spans="1:7" ht="13.5" thickBot="1" x14ac:dyDescent="0.25">
      <c r="A66" s="213"/>
      <c r="B66" s="22"/>
      <c r="C66" s="13"/>
      <c r="D66" s="11"/>
      <c r="E66" s="11"/>
      <c r="F66" s="94"/>
      <c r="G66" s="29"/>
    </row>
    <row r="67" spans="1:7" ht="14.25" thickTop="1" thickBot="1" x14ac:dyDescent="0.25">
      <c r="A67" s="217" t="s">
        <v>244</v>
      </c>
      <c r="B67" s="83"/>
      <c r="C67" s="40"/>
      <c r="D67" s="44"/>
      <c r="E67" s="40"/>
      <c r="F67" s="95"/>
      <c r="G67" s="43"/>
    </row>
    <row r="68" spans="1:7" ht="13.5" thickTop="1" x14ac:dyDescent="0.2">
      <c r="A68" s="382">
        <v>1503010</v>
      </c>
      <c r="B68" s="383"/>
      <c r="C68" s="165" t="s">
        <v>86</v>
      </c>
      <c r="D68" s="143"/>
      <c r="E68" s="144"/>
      <c r="F68" s="145"/>
      <c r="G68" s="146"/>
    </row>
    <row r="69" spans="1:7" ht="38.25" x14ac:dyDescent="0.2">
      <c r="A69" s="208">
        <v>9</v>
      </c>
      <c r="B69" s="22" t="s">
        <v>73</v>
      </c>
      <c r="C69" s="14" t="s">
        <v>268</v>
      </c>
      <c r="D69" s="11">
        <v>12</v>
      </c>
      <c r="E69" s="11" t="s">
        <v>7</v>
      </c>
      <c r="F69" s="174"/>
      <c r="G69" s="27">
        <f t="shared" ref="G69:G70" si="4">F69*D69</f>
        <v>0</v>
      </c>
    </row>
    <row r="70" spans="1:7" ht="25.5" x14ac:dyDescent="0.2">
      <c r="A70" s="208">
        <v>9</v>
      </c>
      <c r="B70" s="22" t="s">
        <v>74</v>
      </c>
      <c r="C70" s="14" t="s">
        <v>269</v>
      </c>
      <c r="D70" s="11">
        <v>12</v>
      </c>
      <c r="E70" s="11" t="s">
        <v>7</v>
      </c>
      <c r="F70" s="174"/>
      <c r="G70" s="27">
        <f t="shared" si="4"/>
        <v>0</v>
      </c>
    </row>
    <row r="71" spans="1:7" x14ac:dyDescent="0.2">
      <c r="A71" s="213"/>
      <c r="B71" s="22"/>
      <c r="C71" s="14"/>
      <c r="D71" s="11"/>
      <c r="E71" s="11"/>
      <c r="F71" s="91"/>
      <c r="G71" s="27"/>
    </row>
    <row r="72" spans="1:7" x14ac:dyDescent="0.2">
      <c r="A72" s="395">
        <v>1503050</v>
      </c>
      <c r="B72" s="396"/>
      <c r="C72" s="169" t="s">
        <v>87</v>
      </c>
      <c r="D72" s="149"/>
      <c r="E72" s="150"/>
      <c r="F72" s="151"/>
      <c r="G72" s="152"/>
    </row>
    <row r="73" spans="1:7" ht="38.25" x14ac:dyDescent="0.2">
      <c r="A73" s="208">
        <v>10</v>
      </c>
      <c r="B73" s="172" t="s">
        <v>73</v>
      </c>
      <c r="C73" s="14" t="s">
        <v>364</v>
      </c>
      <c r="D73" s="11">
        <v>12</v>
      </c>
      <c r="E73" s="11" t="s">
        <v>7</v>
      </c>
      <c r="F73" s="174"/>
      <c r="G73" s="27">
        <f>F73*D73</f>
        <v>0</v>
      </c>
    </row>
    <row r="74" spans="1:7" x14ac:dyDescent="0.2">
      <c r="A74" s="213"/>
      <c r="B74" s="22"/>
      <c r="C74" s="14"/>
      <c r="D74" s="11"/>
      <c r="E74" s="11"/>
      <c r="F74" s="91"/>
      <c r="G74" s="27"/>
    </row>
    <row r="75" spans="1:7" x14ac:dyDescent="0.2">
      <c r="A75" s="213"/>
      <c r="B75" s="45"/>
      <c r="C75" s="48"/>
      <c r="D75" s="47"/>
      <c r="E75" s="47"/>
      <c r="F75" s="92" t="s">
        <v>21</v>
      </c>
      <c r="G75" s="29">
        <f>SUM(G69:G74)</f>
        <v>0</v>
      </c>
    </row>
    <row r="76" spans="1:7" x14ac:dyDescent="0.2">
      <c r="A76" s="213"/>
      <c r="B76" s="22"/>
      <c r="C76" s="13"/>
      <c r="D76" s="11"/>
      <c r="E76" s="11"/>
      <c r="F76" s="94"/>
      <c r="G76" s="29"/>
    </row>
    <row r="77" spans="1:7" ht="13.5" thickBot="1" x14ac:dyDescent="0.25">
      <c r="A77" s="213"/>
      <c r="B77" s="22"/>
      <c r="C77" s="13"/>
      <c r="D77" s="11"/>
      <c r="E77" s="11"/>
      <c r="F77" s="94"/>
      <c r="G77" s="29"/>
    </row>
    <row r="78" spans="1:7" ht="14.25" thickTop="1" thickBot="1" x14ac:dyDescent="0.25">
      <c r="A78" s="215" t="s">
        <v>22</v>
      </c>
      <c r="B78" s="71"/>
      <c r="C78" s="40"/>
      <c r="D78" s="44"/>
      <c r="E78" s="40"/>
      <c r="F78" s="95"/>
      <c r="G78" s="43"/>
    </row>
    <row r="79" spans="1:7" ht="13.5" thickTop="1" x14ac:dyDescent="0.2">
      <c r="A79" s="382">
        <v>1503010</v>
      </c>
      <c r="B79" s="383"/>
      <c r="C79" s="165" t="s">
        <v>86</v>
      </c>
      <c r="D79" s="143"/>
      <c r="E79" s="144"/>
      <c r="F79" s="145"/>
      <c r="G79" s="146"/>
    </row>
    <row r="80" spans="1:7" x14ac:dyDescent="0.2">
      <c r="A80" s="218" t="s">
        <v>51</v>
      </c>
      <c r="B80" s="153"/>
      <c r="C80" s="154"/>
      <c r="D80" s="163"/>
      <c r="E80" s="163"/>
      <c r="F80" s="164"/>
      <c r="G80" s="27"/>
    </row>
    <row r="81" spans="1:7" ht="38.25" x14ac:dyDescent="0.2">
      <c r="A81" s="208">
        <v>11</v>
      </c>
      <c r="B81" s="22" t="s">
        <v>73</v>
      </c>
      <c r="C81" s="14" t="s">
        <v>270</v>
      </c>
      <c r="D81" s="11">
        <v>12</v>
      </c>
      <c r="E81" s="11" t="s">
        <v>7</v>
      </c>
      <c r="F81" s="174"/>
      <c r="G81" s="27">
        <f>F81*D81</f>
        <v>0</v>
      </c>
    </row>
    <row r="82" spans="1:7" x14ac:dyDescent="0.2">
      <c r="A82" s="219" t="s">
        <v>93</v>
      </c>
      <c r="B82" s="72"/>
      <c r="C82" s="131"/>
      <c r="D82" s="11"/>
      <c r="E82" s="11"/>
      <c r="F82" s="91"/>
      <c r="G82" s="27"/>
    </row>
    <row r="83" spans="1:7" ht="38.25" x14ac:dyDescent="0.2">
      <c r="A83" s="208">
        <f>A81</f>
        <v>11</v>
      </c>
      <c r="B83" s="22" t="s">
        <v>74</v>
      </c>
      <c r="C83" s="14" t="s">
        <v>271</v>
      </c>
      <c r="D83" s="11">
        <v>12</v>
      </c>
      <c r="E83" s="11" t="s">
        <v>7</v>
      </c>
      <c r="F83" s="174"/>
      <c r="G83" s="27">
        <f>F83*D83</f>
        <v>0</v>
      </c>
    </row>
    <row r="84" spans="1:7" x14ac:dyDescent="0.2">
      <c r="A84" s="213"/>
      <c r="B84" s="22"/>
      <c r="C84" s="14"/>
      <c r="D84" s="11"/>
      <c r="E84" s="11"/>
      <c r="F84" s="91"/>
      <c r="G84" s="27"/>
    </row>
    <row r="85" spans="1:7" x14ac:dyDescent="0.2">
      <c r="A85" s="213"/>
      <c r="B85" s="45"/>
      <c r="C85" s="48"/>
      <c r="D85" s="47"/>
      <c r="E85" s="47"/>
      <c r="F85" s="92" t="s">
        <v>23</v>
      </c>
      <c r="G85" s="29">
        <f>SUM(G81:G84)</f>
        <v>0</v>
      </c>
    </row>
    <row r="86" spans="1:7" x14ac:dyDescent="0.2">
      <c r="A86" s="213"/>
      <c r="B86" s="22"/>
      <c r="C86" s="13"/>
      <c r="D86" s="11"/>
      <c r="E86" s="11"/>
      <c r="F86" s="94"/>
      <c r="G86" s="29"/>
    </row>
    <row r="87" spans="1:7" ht="13.5" thickBot="1" x14ac:dyDescent="0.25">
      <c r="A87" s="213"/>
      <c r="B87" s="22"/>
      <c r="C87" s="13"/>
      <c r="D87" s="11"/>
      <c r="E87" s="11"/>
      <c r="F87" s="94"/>
      <c r="G87" s="29"/>
    </row>
    <row r="88" spans="1:7" ht="14.25" thickTop="1" thickBot="1" x14ac:dyDescent="0.25">
      <c r="A88" s="215" t="s">
        <v>245</v>
      </c>
      <c r="B88" s="71"/>
      <c r="C88" s="40"/>
      <c r="D88" s="44"/>
      <c r="E88" s="40"/>
      <c r="F88" s="95"/>
      <c r="G88" s="43"/>
    </row>
    <row r="89" spans="1:7" ht="13.5" thickTop="1" x14ac:dyDescent="0.2">
      <c r="A89" s="382">
        <v>1503010</v>
      </c>
      <c r="B89" s="383"/>
      <c r="C89" s="170" t="s">
        <v>86</v>
      </c>
      <c r="D89" s="143"/>
      <c r="E89" s="144"/>
      <c r="F89" s="145"/>
      <c r="G89" s="146"/>
    </row>
    <row r="90" spans="1:7" ht="38.25" x14ac:dyDescent="0.2">
      <c r="A90" s="208">
        <v>12</v>
      </c>
      <c r="B90" s="22" t="s">
        <v>73</v>
      </c>
      <c r="C90" s="14" t="s">
        <v>374</v>
      </c>
      <c r="D90" s="11">
        <v>12</v>
      </c>
      <c r="E90" s="11" t="s">
        <v>7</v>
      </c>
      <c r="F90" s="174"/>
      <c r="G90" s="27">
        <f>F90*D90</f>
        <v>0</v>
      </c>
    </row>
    <row r="91" spans="1:7" x14ac:dyDescent="0.2">
      <c r="A91" s="213"/>
      <c r="B91" s="22"/>
      <c r="C91" s="14"/>
      <c r="D91" s="11"/>
      <c r="E91" s="11"/>
      <c r="F91" s="91"/>
      <c r="G91" s="27"/>
    </row>
    <row r="92" spans="1:7" x14ac:dyDescent="0.2">
      <c r="A92" s="213"/>
      <c r="B92" s="45"/>
      <c r="C92" s="48"/>
      <c r="D92" s="47"/>
      <c r="E92" s="47"/>
      <c r="F92" s="92" t="s">
        <v>230</v>
      </c>
      <c r="G92" s="29">
        <f>G90</f>
        <v>0</v>
      </c>
    </row>
    <row r="93" spans="1:7" ht="13.5" thickBot="1" x14ac:dyDescent="0.25">
      <c r="A93" s="213"/>
      <c r="B93" s="22"/>
      <c r="C93" s="13"/>
      <c r="D93" s="11"/>
      <c r="E93" s="11"/>
      <c r="F93" s="94"/>
      <c r="G93" s="29"/>
    </row>
    <row r="94" spans="1:7" ht="14.25" thickTop="1" thickBot="1" x14ac:dyDescent="0.25">
      <c r="A94" s="215" t="s">
        <v>246</v>
      </c>
      <c r="B94" s="71"/>
      <c r="C94" s="40"/>
      <c r="D94" s="44"/>
      <c r="E94" s="40"/>
      <c r="F94" s="95"/>
      <c r="G94" s="43"/>
    </row>
    <row r="95" spans="1:7" ht="13.5" thickTop="1" x14ac:dyDescent="0.2">
      <c r="A95" s="382">
        <v>1503010</v>
      </c>
      <c r="B95" s="383"/>
      <c r="C95" s="170" t="s">
        <v>86</v>
      </c>
      <c r="D95" s="143"/>
      <c r="E95" s="144"/>
      <c r="F95" s="145"/>
      <c r="G95" s="146"/>
    </row>
    <row r="96" spans="1:7" ht="38.25" x14ac:dyDescent="0.2">
      <c r="A96" s="208">
        <v>13</v>
      </c>
      <c r="B96" s="22" t="s">
        <v>73</v>
      </c>
      <c r="C96" s="14" t="s">
        <v>375</v>
      </c>
      <c r="D96" s="11">
        <v>12</v>
      </c>
      <c r="E96" s="11" t="s">
        <v>7</v>
      </c>
      <c r="F96" s="174"/>
      <c r="G96" s="27">
        <f>F96*D96</f>
        <v>0</v>
      </c>
    </row>
    <row r="97" spans="1:7" x14ac:dyDescent="0.2">
      <c r="A97" s="213"/>
      <c r="B97" s="22"/>
      <c r="C97" s="14"/>
      <c r="D97" s="11"/>
      <c r="E97" s="11"/>
      <c r="F97" s="91"/>
      <c r="G97" s="27"/>
    </row>
    <row r="98" spans="1:7" x14ac:dyDescent="0.2">
      <c r="A98" s="213"/>
      <c r="B98" s="45"/>
      <c r="C98" s="48"/>
      <c r="D98" s="47"/>
      <c r="E98" s="47"/>
      <c r="F98" s="92" t="s">
        <v>24</v>
      </c>
      <c r="G98" s="29">
        <f>G96</f>
        <v>0</v>
      </c>
    </row>
    <row r="99" spans="1:7" x14ac:dyDescent="0.2">
      <c r="A99" s="213"/>
      <c r="B99" s="22"/>
      <c r="C99" s="13"/>
      <c r="D99" s="11"/>
      <c r="E99" s="11"/>
      <c r="F99" s="94"/>
      <c r="G99" s="29"/>
    </row>
    <row r="100" spans="1:7" ht="13.5" thickBot="1" x14ac:dyDescent="0.25">
      <c r="A100" s="213"/>
      <c r="B100" s="22"/>
      <c r="C100" s="13"/>
      <c r="D100" s="11"/>
      <c r="E100" s="11"/>
      <c r="F100" s="94"/>
      <c r="G100" s="29"/>
    </row>
    <row r="101" spans="1:7" ht="14.25" thickTop="1" thickBot="1" x14ac:dyDescent="0.25">
      <c r="A101" s="215" t="s">
        <v>247</v>
      </c>
      <c r="B101" s="71"/>
      <c r="C101" s="40"/>
      <c r="D101" s="44"/>
      <c r="E101" s="40"/>
      <c r="F101" s="95"/>
      <c r="G101" s="43"/>
    </row>
    <row r="102" spans="1:7" ht="13.5" thickTop="1" x14ac:dyDescent="0.2">
      <c r="A102" s="384">
        <v>1503010</v>
      </c>
      <c r="B102" s="385"/>
      <c r="C102" s="170" t="s">
        <v>86</v>
      </c>
      <c r="D102" s="143"/>
      <c r="E102" s="144"/>
      <c r="F102" s="145"/>
      <c r="G102" s="146"/>
    </row>
    <row r="103" spans="1:7" ht="38.25" x14ac:dyDescent="0.2">
      <c r="A103" s="208">
        <v>14</v>
      </c>
      <c r="B103" s="22" t="s">
        <v>73</v>
      </c>
      <c r="C103" s="14" t="s">
        <v>376</v>
      </c>
      <c r="D103" s="11">
        <v>12</v>
      </c>
      <c r="E103" s="11" t="s">
        <v>7</v>
      </c>
      <c r="F103" s="174"/>
      <c r="G103" s="27">
        <f>F103*D103</f>
        <v>0</v>
      </c>
    </row>
    <row r="104" spans="1:7" x14ac:dyDescent="0.2">
      <c r="A104" s="213"/>
      <c r="B104" s="22"/>
      <c r="C104" s="14"/>
      <c r="D104" s="11"/>
      <c r="E104" s="11"/>
      <c r="F104" s="91"/>
      <c r="G104" s="27"/>
    </row>
    <row r="105" spans="1:7" x14ac:dyDescent="0.2">
      <c r="A105" s="213"/>
      <c r="B105" s="45"/>
      <c r="C105" s="48"/>
      <c r="D105" s="47"/>
      <c r="E105" s="47"/>
      <c r="F105" s="92" t="s">
        <v>25</v>
      </c>
      <c r="G105" s="29">
        <f>G103</f>
        <v>0</v>
      </c>
    </row>
    <row r="106" spans="1:7" ht="13.5" thickBot="1" x14ac:dyDescent="0.25">
      <c r="A106" s="213"/>
      <c r="B106" s="22"/>
      <c r="C106" s="13"/>
      <c r="D106" s="11"/>
      <c r="E106" s="11"/>
      <c r="F106" s="94"/>
      <c r="G106" s="29"/>
    </row>
    <row r="107" spans="1:7" ht="14.25" thickTop="1" thickBot="1" x14ac:dyDescent="0.25">
      <c r="A107" s="215" t="s">
        <v>248</v>
      </c>
      <c r="B107" s="71"/>
      <c r="C107" s="40"/>
      <c r="D107" s="44"/>
      <c r="E107" s="40"/>
      <c r="F107" s="95"/>
      <c r="G107" s="43"/>
    </row>
    <row r="108" spans="1:7" ht="13.5" thickTop="1" x14ac:dyDescent="0.2">
      <c r="A108" s="382">
        <v>1503010</v>
      </c>
      <c r="B108" s="383"/>
      <c r="C108" s="170" t="s">
        <v>86</v>
      </c>
      <c r="D108" s="143"/>
      <c r="E108" s="144"/>
      <c r="F108" s="145"/>
      <c r="G108" s="146"/>
    </row>
    <row r="109" spans="1:7" ht="38.25" x14ac:dyDescent="0.2">
      <c r="A109" s="208">
        <v>15</v>
      </c>
      <c r="B109" s="22" t="s">
        <v>73</v>
      </c>
      <c r="C109" s="14" t="s">
        <v>377</v>
      </c>
      <c r="D109" s="11">
        <v>12</v>
      </c>
      <c r="E109" s="11" t="s">
        <v>7</v>
      </c>
      <c r="F109" s="174"/>
      <c r="G109" s="27">
        <f>F109*D109</f>
        <v>0</v>
      </c>
    </row>
    <row r="110" spans="1:7" x14ac:dyDescent="0.2">
      <c r="A110" s="213"/>
      <c r="B110" s="22"/>
      <c r="C110" s="14"/>
      <c r="D110" s="11"/>
      <c r="E110" s="11"/>
      <c r="F110" s="91"/>
      <c r="G110" s="27"/>
    </row>
    <row r="111" spans="1:7" x14ac:dyDescent="0.2">
      <c r="A111" s="213"/>
      <c r="B111" s="45"/>
      <c r="C111" s="48"/>
      <c r="D111" s="47"/>
      <c r="E111" s="47"/>
      <c r="F111" s="92" t="s">
        <v>26</v>
      </c>
      <c r="G111" s="29">
        <f>G109</f>
        <v>0</v>
      </c>
    </row>
    <row r="112" spans="1:7" ht="13.5" thickBot="1" x14ac:dyDescent="0.25">
      <c r="A112" s="213"/>
      <c r="B112" s="22"/>
      <c r="C112" s="13"/>
      <c r="D112" s="11"/>
      <c r="E112" s="11"/>
      <c r="F112" s="94"/>
      <c r="G112" s="29"/>
    </row>
    <row r="113" spans="1:7" ht="14.25" thickTop="1" thickBot="1" x14ac:dyDescent="0.25">
      <c r="A113" s="215" t="s">
        <v>249</v>
      </c>
      <c r="B113" s="71"/>
      <c r="C113" s="40"/>
      <c r="D113" s="44"/>
      <c r="E113" s="40"/>
      <c r="F113" s="95"/>
      <c r="G113" s="43"/>
    </row>
    <row r="114" spans="1:7" ht="13.5" thickTop="1" x14ac:dyDescent="0.2">
      <c r="A114" s="382">
        <v>1503010</v>
      </c>
      <c r="B114" s="383"/>
      <c r="C114" s="170" t="s">
        <v>86</v>
      </c>
      <c r="D114" s="143"/>
      <c r="E114" s="144"/>
      <c r="F114" s="145"/>
      <c r="G114" s="146"/>
    </row>
    <row r="115" spans="1:7" ht="38.25" x14ac:dyDescent="0.2">
      <c r="A115" s="208">
        <v>16</v>
      </c>
      <c r="B115" s="22" t="s">
        <v>73</v>
      </c>
      <c r="C115" s="14" t="s">
        <v>378</v>
      </c>
      <c r="D115" s="11">
        <v>12</v>
      </c>
      <c r="E115" s="11" t="s">
        <v>7</v>
      </c>
      <c r="F115" s="174"/>
      <c r="G115" s="27">
        <f>F115*D115</f>
        <v>0</v>
      </c>
    </row>
    <row r="116" spans="1:7" x14ac:dyDescent="0.2">
      <c r="A116" s="213"/>
      <c r="B116" s="22"/>
      <c r="C116" s="14"/>
      <c r="D116" s="11"/>
      <c r="E116" s="11"/>
      <c r="F116" s="91"/>
      <c r="G116" s="27"/>
    </row>
    <row r="117" spans="1:7" x14ac:dyDescent="0.2">
      <c r="A117" s="213"/>
      <c r="B117" s="45"/>
      <c r="C117" s="48"/>
      <c r="D117" s="47"/>
      <c r="E117" s="47"/>
      <c r="F117" s="92" t="s">
        <v>27</v>
      </c>
      <c r="G117" s="29">
        <f>G115</f>
        <v>0</v>
      </c>
    </row>
    <row r="118" spans="1:7" ht="13.5" thickBot="1" x14ac:dyDescent="0.25">
      <c r="A118" s="213"/>
      <c r="B118" s="22"/>
      <c r="C118" s="13"/>
      <c r="D118" s="11"/>
      <c r="E118" s="11"/>
      <c r="F118" s="94"/>
      <c r="G118" s="29"/>
    </row>
    <row r="119" spans="1:7" ht="14.25" thickTop="1" thickBot="1" x14ac:dyDescent="0.25">
      <c r="A119" s="215" t="s">
        <v>19</v>
      </c>
      <c r="B119" s="71"/>
      <c r="C119" s="40"/>
      <c r="D119" s="44"/>
      <c r="E119" s="40"/>
      <c r="F119" s="95"/>
      <c r="G119" s="43"/>
    </row>
    <row r="120" spans="1:7" ht="13.5" thickTop="1" x14ac:dyDescent="0.2">
      <c r="A120" s="382">
        <v>1503010</v>
      </c>
      <c r="B120" s="383"/>
      <c r="C120" s="170" t="s">
        <v>86</v>
      </c>
      <c r="D120" s="143"/>
      <c r="E120" s="144"/>
      <c r="F120" s="145"/>
      <c r="G120" s="146"/>
    </row>
    <row r="121" spans="1:7" ht="38.25" x14ac:dyDescent="0.2">
      <c r="A121" s="208">
        <v>17</v>
      </c>
      <c r="B121" s="22" t="s">
        <v>73</v>
      </c>
      <c r="C121" s="14" t="s">
        <v>379</v>
      </c>
      <c r="D121" s="11">
        <v>12</v>
      </c>
      <c r="E121" s="11" t="s">
        <v>7</v>
      </c>
      <c r="F121" s="174"/>
      <c r="G121" s="27">
        <f>F121*D121</f>
        <v>0</v>
      </c>
    </row>
    <row r="122" spans="1:7" x14ac:dyDescent="0.2">
      <c r="A122" s="213"/>
      <c r="B122" s="22"/>
      <c r="C122" s="14"/>
      <c r="D122" s="11"/>
      <c r="E122" s="11"/>
      <c r="F122" s="91"/>
      <c r="G122" s="27"/>
    </row>
    <row r="123" spans="1:7" x14ac:dyDescent="0.2">
      <c r="A123" s="213"/>
      <c r="B123" s="45"/>
      <c r="C123" s="48"/>
      <c r="D123" s="47"/>
      <c r="E123" s="47"/>
      <c r="F123" s="92" t="s">
        <v>28</v>
      </c>
      <c r="G123" s="29">
        <f>G121</f>
        <v>0</v>
      </c>
    </row>
    <row r="124" spans="1:7" ht="13.5" thickBot="1" x14ac:dyDescent="0.25">
      <c r="A124" s="213"/>
      <c r="B124" s="22"/>
      <c r="C124" s="13"/>
      <c r="D124" s="11"/>
      <c r="E124" s="11"/>
      <c r="F124" s="94"/>
      <c r="G124" s="29"/>
    </row>
    <row r="125" spans="1:7" ht="14.25" thickTop="1" thickBot="1" x14ac:dyDescent="0.25">
      <c r="A125" s="215" t="s">
        <v>250</v>
      </c>
      <c r="B125" s="71"/>
      <c r="C125" s="40"/>
      <c r="D125" s="44"/>
      <c r="E125" s="40"/>
      <c r="F125" s="95"/>
      <c r="G125" s="43"/>
    </row>
    <row r="126" spans="1:7" ht="13.5" thickTop="1" x14ac:dyDescent="0.2">
      <c r="A126" s="382">
        <v>1503010</v>
      </c>
      <c r="B126" s="383"/>
      <c r="C126" s="170" t="s">
        <v>86</v>
      </c>
      <c r="D126" s="143"/>
      <c r="E126" s="144"/>
      <c r="F126" s="145"/>
      <c r="G126" s="146"/>
    </row>
    <row r="127" spans="1:7" ht="38.25" x14ac:dyDescent="0.2">
      <c r="A127" s="208">
        <v>18</v>
      </c>
      <c r="B127" s="22" t="s">
        <v>73</v>
      </c>
      <c r="C127" s="14" t="s">
        <v>380</v>
      </c>
      <c r="D127" s="11">
        <v>12</v>
      </c>
      <c r="E127" s="11" t="s">
        <v>7</v>
      </c>
      <c r="F127" s="174"/>
      <c r="G127" s="27">
        <f>F127*D127</f>
        <v>0</v>
      </c>
    </row>
    <row r="128" spans="1:7" x14ac:dyDescent="0.2">
      <c r="A128" s="213"/>
      <c r="B128" s="22"/>
      <c r="C128" s="14"/>
      <c r="D128" s="11"/>
      <c r="E128" s="11"/>
      <c r="F128" s="91"/>
      <c r="G128" s="27"/>
    </row>
    <row r="129" spans="1:7" x14ac:dyDescent="0.2">
      <c r="A129" s="213"/>
      <c r="B129" s="45"/>
      <c r="C129" s="48"/>
      <c r="D129" s="47"/>
      <c r="E129" s="47"/>
      <c r="F129" s="92" t="s">
        <v>29</v>
      </c>
      <c r="G129" s="29">
        <f>G127</f>
        <v>0</v>
      </c>
    </row>
    <row r="130" spans="1:7" ht="13.5" thickBot="1" x14ac:dyDescent="0.25">
      <c r="A130" s="213"/>
      <c r="B130" s="22"/>
      <c r="C130" s="13"/>
      <c r="D130" s="11"/>
      <c r="E130" s="11"/>
      <c r="F130" s="94"/>
      <c r="G130" s="29"/>
    </row>
    <row r="131" spans="1:7" ht="14.25" thickTop="1" thickBot="1" x14ac:dyDescent="0.25">
      <c r="A131" s="215" t="s">
        <v>251</v>
      </c>
      <c r="B131" s="71"/>
      <c r="C131" s="40"/>
      <c r="D131" s="44"/>
      <c r="E131" s="40"/>
      <c r="F131" s="95"/>
      <c r="G131" s="43"/>
    </row>
    <row r="132" spans="1:7" ht="13.5" thickTop="1" x14ac:dyDescent="0.2">
      <c r="A132" s="382">
        <v>1503010</v>
      </c>
      <c r="B132" s="383"/>
      <c r="C132" s="170" t="s">
        <v>86</v>
      </c>
      <c r="D132" s="143"/>
      <c r="E132" s="144"/>
      <c r="F132" s="145"/>
      <c r="G132" s="146"/>
    </row>
    <row r="133" spans="1:7" ht="38.25" x14ac:dyDescent="0.2">
      <c r="A133" s="208">
        <v>19</v>
      </c>
      <c r="B133" s="22" t="s">
        <v>73</v>
      </c>
      <c r="C133" s="14" t="s">
        <v>381</v>
      </c>
      <c r="D133" s="11">
        <v>12</v>
      </c>
      <c r="E133" s="11" t="s">
        <v>7</v>
      </c>
      <c r="F133" s="174"/>
      <c r="G133" s="27">
        <f>F133*D133</f>
        <v>0</v>
      </c>
    </row>
    <row r="134" spans="1:7" x14ac:dyDescent="0.2">
      <c r="A134" s="213"/>
      <c r="B134" s="22"/>
      <c r="C134" s="14"/>
      <c r="D134" s="11"/>
      <c r="E134" s="11"/>
      <c r="F134" s="91"/>
      <c r="G134" s="27"/>
    </row>
    <row r="135" spans="1:7" x14ac:dyDescent="0.2">
      <c r="A135" s="213"/>
      <c r="B135" s="45"/>
      <c r="C135" s="48"/>
      <c r="D135" s="47"/>
      <c r="E135" s="47"/>
      <c r="F135" s="92" t="s">
        <v>77</v>
      </c>
      <c r="G135" s="29">
        <f>G133</f>
        <v>0</v>
      </c>
    </row>
    <row r="136" spans="1:7" ht="13.5" thickBot="1" x14ac:dyDescent="0.25">
      <c r="A136" s="213"/>
      <c r="B136" s="22"/>
      <c r="C136" s="13"/>
      <c r="D136" s="11"/>
      <c r="E136" s="11"/>
      <c r="F136" s="94"/>
      <c r="G136" s="29"/>
    </row>
    <row r="137" spans="1:7" ht="14.25" thickTop="1" thickBot="1" x14ac:dyDescent="0.25">
      <c r="A137" s="215" t="s">
        <v>252</v>
      </c>
      <c r="B137" s="71"/>
      <c r="C137" s="40"/>
      <c r="D137" s="44"/>
      <c r="E137" s="40"/>
      <c r="F137" s="95"/>
      <c r="G137" s="43"/>
    </row>
    <row r="138" spans="1:7" ht="13.5" thickTop="1" x14ac:dyDescent="0.2">
      <c r="A138" s="382">
        <v>1503010</v>
      </c>
      <c r="B138" s="383"/>
      <c r="C138" s="170" t="s">
        <v>86</v>
      </c>
      <c r="D138" s="143"/>
      <c r="E138" s="144"/>
      <c r="F138" s="145"/>
      <c r="G138" s="146"/>
    </row>
    <row r="139" spans="1:7" ht="38.25" x14ac:dyDescent="0.2">
      <c r="A139" s="208">
        <v>20</v>
      </c>
      <c r="B139" s="22" t="s">
        <v>73</v>
      </c>
      <c r="C139" s="13" t="s">
        <v>382</v>
      </c>
      <c r="D139" s="11">
        <v>12</v>
      </c>
      <c r="E139" s="11" t="s">
        <v>7</v>
      </c>
      <c r="F139" s="174"/>
      <c r="G139" s="27">
        <f>F139*D139</f>
        <v>0</v>
      </c>
    </row>
    <row r="140" spans="1:7" x14ac:dyDescent="0.2">
      <c r="A140" s="213"/>
      <c r="B140" s="22"/>
      <c r="C140" s="14"/>
      <c r="D140" s="11"/>
      <c r="E140" s="11"/>
      <c r="F140" s="91"/>
      <c r="G140" s="27"/>
    </row>
    <row r="141" spans="1:7" x14ac:dyDescent="0.2">
      <c r="A141" s="213"/>
      <c r="B141" s="45"/>
      <c r="C141" s="48"/>
      <c r="D141" s="47"/>
      <c r="E141" s="47"/>
      <c r="F141" s="92" t="s">
        <v>91</v>
      </c>
      <c r="G141" s="29">
        <f>G139</f>
        <v>0</v>
      </c>
    </row>
    <row r="142" spans="1:7" ht="13.5" thickBot="1" x14ac:dyDescent="0.25">
      <c r="A142" s="213"/>
      <c r="B142" s="22"/>
      <c r="C142" s="13"/>
      <c r="D142" s="11"/>
      <c r="E142" s="11"/>
      <c r="F142" s="94"/>
      <c r="G142" s="29"/>
    </row>
    <row r="143" spans="1:7" ht="14.25" thickTop="1" thickBot="1" x14ac:dyDescent="0.25">
      <c r="A143" s="215" t="s">
        <v>182</v>
      </c>
      <c r="B143" s="71"/>
      <c r="C143" s="40"/>
      <c r="D143" s="44"/>
      <c r="E143" s="40"/>
      <c r="F143" s="95"/>
      <c r="G143" s="43"/>
    </row>
    <row r="144" spans="1:7" ht="13.5" thickTop="1" x14ac:dyDescent="0.2">
      <c r="A144" s="382">
        <v>1503010</v>
      </c>
      <c r="B144" s="383"/>
      <c r="C144" s="170" t="s">
        <v>86</v>
      </c>
      <c r="D144" s="143"/>
      <c r="E144" s="144"/>
      <c r="F144" s="145"/>
      <c r="G144" s="146"/>
    </row>
    <row r="145" spans="1:7" ht="38.25" x14ac:dyDescent="0.2">
      <c r="A145" s="208">
        <v>21</v>
      </c>
      <c r="B145" s="22" t="s">
        <v>73</v>
      </c>
      <c r="C145" s="13" t="s">
        <v>383</v>
      </c>
      <c r="D145" s="11">
        <v>12</v>
      </c>
      <c r="E145" s="11" t="s">
        <v>7</v>
      </c>
      <c r="F145" s="174"/>
      <c r="G145" s="27">
        <f>F145*D145</f>
        <v>0</v>
      </c>
    </row>
    <row r="146" spans="1:7" x14ac:dyDescent="0.2">
      <c r="A146" s="213"/>
      <c r="B146" s="22"/>
      <c r="C146" s="14"/>
      <c r="D146" s="11"/>
      <c r="E146" s="11"/>
      <c r="F146" s="91"/>
      <c r="G146" s="27"/>
    </row>
    <row r="147" spans="1:7" x14ac:dyDescent="0.2">
      <c r="A147" s="213"/>
      <c r="B147" s="45"/>
      <c r="C147" s="48"/>
      <c r="D147" s="47"/>
      <c r="E147" s="47"/>
      <c r="F147" s="92" t="s">
        <v>183</v>
      </c>
      <c r="G147" s="29">
        <f>G145</f>
        <v>0</v>
      </c>
    </row>
    <row r="148" spans="1:7" x14ac:dyDescent="0.2">
      <c r="A148" s="220"/>
      <c r="B148" s="19"/>
      <c r="C148" s="14"/>
      <c r="D148" s="4"/>
      <c r="E148" s="11"/>
      <c r="F148" s="202"/>
      <c r="G148" s="197"/>
    </row>
    <row r="149" spans="1:7" x14ac:dyDescent="0.2">
      <c r="A149" s="214"/>
      <c r="B149" s="22"/>
      <c r="C149" s="13"/>
      <c r="D149" s="11"/>
      <c r="E149" s="11"/>
      <c r="F149" s="94"/>
      <c r="G149" s="29"/>
    </row>
    <row r="150" spans="1:7" ht="14.25" thickBot="1" x14ac:dyDescent="0.3">
      <c r="A150" s="221"/>
      <c r="B150" s="24"/>
      <c r="C150" s="16"/>
      <c r="D150" s="17"/>
      <c r="E150" s="18"/>
      <c r="F150" s="96" t="s">
        <v>324</v>
      </c>
      <c r="G150" s="59">
        <f>SUM(G34,G46,G65,G75,G85,G92,G98,G105,G111,G117,G123,G129,G135,G40,G141,G147)</f>
        <v>0</v>
      </c>
    </row>
    <row r="151" spans="1:7" x14ac:dyDescent="0.2">
      <c r="A151" s="222" t="s">
        <v>94</v>
      </c>
      <c r="B151" s="19"/>
      <c r="C151" s="15"/>
      <c r="D151" s="4"/>
      <c r="E151" s="4"/>
      <c r="F151" s="97"/>
      <c r="G151" s="30"/>
    </row>
  </sheetData>
  <mergeCells count="31">
    <mergeCell ref="A1:G1"/>
    <mergeCell ref="A2:G2"/>
    <mergeCell ref="A3:G3"/>
    <mergeCell ref="A10:B10"/>
    <mergeCell ref="A4:G4"/>
    <mergeCell ref="A5:G5"/>
    <mergeCell ref="A7:G7"/>
    <mergeCell ref="A8:G8"/>
    <mergeCell ref="A9:G9"/>
    <mergeCell ref="A43:B43"/>
    <mergeCell ref="A49:B49"/>
    <mergeCell ref="A52:B52"/>
    <mergeCell ref="A58:B58"/>
    <mergeCell ref="A11:B11"/>
    <mergeCell ref="A12:B12"/>
    <mergeCell ref="A22:B22"/>
    <mergeCell ref="A27:B27"/>
    <mergeCell ref="A37:B37"/>
    <mergeCell ref="A68:B68"/>
    <mergeCell ref="A72:B72"/>
    <mergeCell ref="A79:B79"/>
    <mergeCell ref="A89:B89"/>
    <mergeCell ref="A95:B95"/>
    <mergeCell ref="A132:B132"/>
    <mergeCell ref="A138:B138"/>
    <mergeCell ref="A144:B144"/>
    <mergeCell ref="A102:B102"/>
    <mergeCell ref="A108:B108"/>
    <mergeCell ref="A114:B114"/>
    <mergeCell ref="A120:B120"/>
    <mergeCell ref="A126:B126"/>
  </mergeCells>
  <pageMargins left="0.25" right="0.25" top="0.75" bottom="0.75" header="0.3" footer="0.3"/>
  <pageSetup scale="70"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14"/>
  <sheetViews>
    <sheetView view="pageBreakPreview" zoomScale="115" zoomScaleNormal="100" zoomScaleSheetLayoutView="115" zoomScalePageLayoutView="85" workbookViewId="0">
      <pane ySplit="11" topLeftCell="A108" activePane="bottomLeft" state="frozen"/>
      <selection activeCell="A55" sqref="A55"/>
      <selection pane="bottomLeft" activeCell="C105" sqref="C105"/>
    </sheetView>
  </sheetViews>
  <sheetFormatPr defaultColWidth="9.140625" defaultRowHeight="12.75" x14ac:dyDescent="0.2"/>
  <cols>
    <col min="1" max="1" width="9" style="104"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62</v>
      </c>
      <c r="B4" s="389"/>
      <c r="C4" s="389"/>
      <c r="D4" s="389"/>
      <c r="E4" s="389"/>
      <c r="F4" s="389"/>
      <c r="G4" s="408"/>
    </row>
    <row r="5" spans="1:7" ht="12.75" customHeight="1" x14ac:dyDescent="0.2">
      <c r="A5" s="407" t="str">
        <f>'B03 1st R'!A5:G5</f>
        <v>Period of Performance (POP):  One (1) year.  Specific dates will be established at time of contract award.</v>
      </c>
      <c r="B5" s="389"/>
      <c r="C5" s="389"/>
      <c r="D5" s="389"/>
      <c r="E5" s="389"/>
      <c r="F5" s="389"/>
      <c r="G5" s="408"/>
    </row>
    <row r="6" spans="1:7" ht="12.75" customHeight="1" x14ac:dyDescent="0.2">
      <c r="A6" s="102"/>
      <c r="B6" s="5"/>
      <c r="C6" s="7"/>
      <c r="F6" s="114"/>
      <c r="G6" s="122"/>
    </row>
    <row r="7" spans="1:7" s="19" customFormat="1" x14ac:dyDescent="0.2">
      <c r="A7" s="412" t="s">
        <v>53</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299</v>
      </c>
      <c r="B9" s="410"/>
      <c r="C9" s="410"/>
      <c r="D9" s="410"/>
      <c r="E9" s="410"/>
      <c r="F9" s="410"/>
      <c r="G9" s="411"/>
    </row>
    <row r="10" spans="1:7" ht="12.75" customHeight="1" thickBot="1" x14ac:dyDescent="0.25">
      <c r="A10" s="130"/>
      <c r="B10" s="124"/>
      <c r="C10" s="124"/>
      <c r="D10" s="124"/>
      <c r="E10" s="124"/>
      <c r="F10" s="125"/>
      <c r="G10" s="126"/>
    </row>
    <row r="11" spans="1:7" s="6" customFormat="1" ht="39" thickBot="1" x14ac:dyDescent="0.25">
      <c r="A11" s="103" t="s">
        <v>31</v>
      </c>
      <c r="B11" s="58" t="s">
        <v>54</v>
      </c>
      <c r="C11" s="58" t="s">
        <v>52</v>
      </c>
      <c r="D11" s="115" t="s">
        <v>8</v>
      </c>
      <c r="E11" s="58" t="s">
        <v>42</v>
      </c>
      <c r="F11" s="65" t="s">
        <v>32</v>
      </c>
      <c r="G11" s="69" t="s">
        <v>41</v>
      </c>
    </row>
    <row r="12" spans="1:7" ht="14.25" thickTop="1" thickBot="1" x14ac:dyDescent="0.25">
      <c r="A12" s="60" t="s">
        <v>34</v>
      </c>
      <c r="B12" s="61"/>
      <c r="C12" s="61"/>
      <c r="D12" s="116"/>
      <c r="E12" s="61"/>
      <c r="F12" s="66"/>
      <c r="G12" s="62"/>
    </row>
    <row r="13" spans="1:7" ht="13.5" thickTop="1" x14ac:dyDescent="0.2">
      <c r="A13" s="158" t="s">
        <v>100</v>
      </c>
      <c r="B13" s="159"/>
      <c r="C13" s="159"/>
      <c r="D13" s="161"/>
      <c r="E13" s="159"/>
      <c r="F13" s="160"/>
      <c r="G13" s="162"/>
    </row>
    <row r="14" spans="1:7" ht="51" x14ac:dyDescent="0.2">
      <c r="A14" s="55" t="s">
        <v>274</v>
      </c>
      <c r="B14" s="56" t="s">
        <v>194</v>
      </c>
      <c r="C14" s="56" t="s">
        <v>224</v>
      </c>
      <c r="D14" s="117">
        <v>2</v>
      </c>
      <c r="E14" s="50" t="s">
        <v>1</v>
      </c>
      <c r="F14" s="180"/>
      <c r="G14" s="63">
        <f t="shared" ref="G14:G51" si="0">F14*D14</f>
        <v>0</v>
      </c>
    </row>
    <row r="15" spans="1:7" ht="51" x14ac:dyDescent="0.2">
      <c r="A15" s="225">
        <v>1</v>
      </c>
      <c r="B15" s="56" t="s">
        <v>195</v>
      </c>
      <c r="C15" s="56" t="s">
        <v>225</v>
      </c>
      <c r="D15" s="117">
        <v>2</v>
      </c>
      <c r="E15" s="50" t="s">
        <v>1</v>
      </c>
      <c r="F15" s="180"/>
      <c r="G15" s="63">
        <f t="shared" si="0"/>
        <v>0</v>
      </c>
    </row>
    <row r="16" spans="1:7" ht="63.75" x14ac:dyDescent="0.2">
      <c r="A16" s="225">
        <f>A15+1</f>
        <v>2</v>
      </c>
      <c r="B16" s="56" t="s">
        <v>10</v>
      </c>
      <c r="C16" s="56" t="s">
        <v>231</v>
      </c>
      <c r="D16" s="117">
        <v>200</v>
      </c>
      <c r="E16" s="50" t="s">
        <v>49</v>
      </c>
      <c r="F16" s="180"/>
      <c r="G16" s="63">
        <f t="shared" si="0"/>
        <v>0</v>
      </c>
    </row>
    <row r="17" spans="1:7" ht="89.25" x14ac:dyDescent="0.2">
      <c r="A17" s="225">
        <f>A16+1</f>
        <v>3</v>
      </c>
      <c r="B17" s="1" t="s">
        <v>36</v>
      </c>
      <c r="C17" s="56" t="s">
        <v>232</v>
      </c>
      <c r="D17" s="117">
        <v>100</v>
      </c>
      <c r="E17" s="50" t="s">
        <v>49</v>
      </c>
      <c r="F17" s="180"/>
      <c r="G17" s="63">
        <f t="shared" si="0"/>
        <v>0</v>
      </c>
    </row>
    <row r="18" spans="1:7" ht="89.25" x14ac:dyDescent="0.2">
      <c r="A18" s="225">
        <f>A17+1</f>
        <v>4</v>
      </c>
      <c r="B18" s="10" t="s">
        <v>184</v>
      </c>
      <c r="C18" s="56" t="s">
        <v>233</v>
      </c>
      <c r="D18" s="118">
        <v>150</v>
      </c>
      <c r="E18" s="51" t="s">
        <v>49</v>
      </c>
      <c r="F18" s="181"/>
      <c r="G18" s="63">
        <f t="shared" si="0"/>
        <v>0</v>
      </c>
    </row>
    <row r="19" spans="1:7" ht="89.25" x14ac:dyDescent="0.2">
      <c r="A19" s="225">
        <f>A18+1</f>
        <v>5</v>
      </c>
      <c r="B19" s="1" t="s">
        <v>192</v>
      </c>
      <c r="C19" s="56" t="s">
        <v>234</v>
      </c>
      <c r="D19" s="118">
        <v>150</v>
      </c>
      <c r="E19" s="51" t="s">
        <v>49</v>
      </c>
      <c r="F19" s="181"/>
      <c r="G19" s="63">
        <f t="shared" si="0"/>
        <v>0</v>
      </c>
    </row>
    <row r="20" spans="1:7" ht="63.75" x14ac:dyDescent="0.2">
      <c r="A20" s="225">
        <f>A19+1</f>
        <v>6</v>
      </c>
      <c r="B20" s="1" t="s">
        <v>193</v>
      </c>
      <c r="C20" s="56" t="s">
        <v>196</v>
      </c>
      <c r="D20" s="118">
        <v>100</v>
      </c>
      <c r="E20" s="51" t="s">
        <v>49</v>
      </c>
      <c r="F20" s="181"/>
      <c r="G20" s="63">
        <f t="shared" si="0"/>
        <v>0</v>
      </c>
    </row>
    <row r="21" spans="1:7" ht="63.75" x14ac:dyDescent="0.2">
      <c r="A21" s="225">
        <f t="shared" ref="A21:A48" si="1">A20+1</f>
        <v>7</v>
      </c>
      <c r="B21" s="56" t="s">
        <v>50</v>
      </c>
      <c r="C21" s="56" t="s">
        <v>197</v>
      </c>
      <c r="D21" s="119">
        <v>100</v>
      </c>
      <c r="E21" s="51" t="s">
        <v>49</v>
      </c>
      <c r="F21" s="181"/>
      <c r="G21" s="63">
        <f t="shared" si="0"/>
        <v>0</v>
      </c>
    </row>
    <row r="22" spans="1:7" ht="38.25" x14ac:dyDescent="0.2">
      <c r="A22" s="225">
        <f t="shared" si="1"/>
        <v>8</v>
      </c>
      <c r="B22" s="1" t="s">
        <v>37</v>
      </c>
      <c r="C22" s="56" t="s">
        <v>198</v>
      </c>
      <c r="D22" s="118">
        <v>50</v>
      </c>
      <c r="E22" s="51" t="s">
        <v>49</v>
      </c>
      <c r="F22" s="181"/>
      <c r="G22" s="63">
        <f t="shared" si="0"/>
        <v>0</v>
      </c>
    </row>
    <row r="23" spans="1:7" ht="38.25" x14ac:dyDescent="0.2">
      <c r="A23" s="225">
        <f t="shared" si="1"/>
        <v>9</v>
      </c>
      <c r="B23" s="1" t="s">
        <v>11</v>
      </c>
      <c r="C23" s="56" t="s">
        <v>199</v>
      </c>
      <c r="D23" s="118">
        <v>50</v>
      </c>
      <c r="E23" s="51" t="s">
        <v>49</v>
      </c>
      <c r="F23" s="181"/>
      <c r="G23" s="63">
        <f t="shared" si="0"/>
        <v>0</v>
      </c>
    </row>
    <row r="24" spans="1:7" ht="25.5" x14ac:dyDescent="0.2">
      <c r="A24" s="225">
        <f t="shared" si="1"/>
        <v>10</v>
      </c>
      <c r="B24" s="1" t="s">
        <v>38</v>
      </c>
      <c r="C24" s="56" t="s">
        <v>200</v>
      </c>
      <c r="D24" s="118">
        <v>50</v>
      </c>
      <c r="E24" s="51" t="s">
        <v>49</v>
      </c>
      <c r="F24" s="181"/>
      <c r="G24" s="63">
        <f t="shared" si="0"/>
        <v>0</v>
      </c>
    </row>
    <row r="25" spans="1:7" ht="25.5" x14ac:dyDescent="0.2">
      <c r="A25" s="225">
        <f t="shared" si="1"/>
        <v>11</v>
      </c>
      <c r="B25" s="1" t="s">
        <v>39</v>
      </c>
      <c r="C25" s="56" t="s">
        <v>201</v>
      </c>
      <c r="D25" s="118">
        <v>3</v>
      </c>
      <c r="E25" s="49" t="s">
        <v>1</v>
      </c>
      <c r="F25" s="181"/>
      <c r="G25" s="63">
        <f t="shared" si="0"/>
        <v>0</v>
      </c>
    </row>
    <row r="26" spans="1:7" ht="38.25" x14ac:dyDescent="0.2">
      <c r="A26" s="225">
        <f t="shared" si="1"/>
        <v>12</v>
      </c>
      <c r="B26" s="1" t="s">
        <v>206</v>
      </c>
      <c r="C26" s="56" t="s">
        <v>202</v>
      </c>
      <c r="D26" s="118">
        <v>10</v>
      </c>
      <c r="E26" s="49" t="s">
        <v>1</v>
      </c>
      <c r="F26" s="181"/>
      <c r="G26" s="63">
        <f t="shared" si="0"/>
        <v>0</v>
      </c>
    </row>
    <row r="27" spans="1:7" ht="63.75" x14ac:dyDescent="0.2">
      <c r="A27" s="225">
        <f t="shared" si="1"/>
        <v>13</v>
      </c>
      <c r="B27" s="1" t="s">
        <v>43</v>
      </c>
      <c r="C27" s="56" t="s">
        <v>223</v>
      </c>
      <c r="D27" s="118">
        <v>150</v>
      </c>
      <c r="E27" s="49" t="s">
        <v>49</v>
      </c>
      <c r="F27" s="181"/>
      <c r="G27" s="63">
        <f t="shared" si="0"/>
        <v>0</v>
      </c>
    </row>
    <row r="28" spans="1:7" ht="25.5" x14ac:dyDescent="0.2">
      <c r="A28" s="225">
        <f t="shared" si="1"/>
        <v>14</v>
      </c>
      <c r="B28" s="1" t="s">
        <v>207</v>
      </c>
      <c r="C28" s="56" t="s">
        <v>203</v>
      </c>
      <c r="D28" s="118">
        <v>50</v>
      </c>
      <c r="E28" s="49" t="s">
        <v>49</v>
      </c>
      <c r="F28" s="181"/>
      <c r="G28" s="63">
        <f t="shared" si="0"/>
        <v>0</v>
      </c>
    </row>
    <row r="29" spans="1:7" x14ac:dyDescent="0.2">
      <c r="A29" s="225">
        <f t="shared" si="1"/>
        <v>15</v>
      </c>
      <c r="B29" s="1" t="s">
        <v>12</v>
      </c>
      <c r="C29" s="56" t="s">
        <v>204</v>
      </c>
      <c r="D29" s="118">
        <v>50</v>
      </c>
      <c r="E29" s="49" t="s">
        <v>49</v>
      </c>
      <c r="F29" s="181"/>
      <c r="G29" s="63">
        <f t="shared" si="0"/>
        <v>0</v>
      </c>
    </row>
    <row r="30" spans="1:7" x14ac:dyDescent="0.2">
      <c r="A30" s="225">
        <f t="shared" si="1"/>
        <v>16</v>
      </c>
      <c r="B30" s="1" t="s">
        <v>13</v>
      </c>
      <c r="C30" s="56" t="s">
        <v>205</v>
      </c>
      <c r="D30" s="118">
        <v>50</v>
      </c>
      <c r="E30" s="49" t="s">
        <v>49</v>
      </c>
      <c r="F30" s="181"/>
      <c r="G30" s="63">
        <f t="shared" si="0"/>
        <v>0</v>
      </c>
    </row>
    <row r="31" spans="1:7" ht="25.5" x14ac:dyDescent="0.2">
      <c r="A31" s="225">
        <f t="shared" si="1"/>
        <v>17</v>
      </c>
      <c r="B31" s="1" t="s">
        <v>222</v>
      </c>
      <c r="C31" s="56" t="s">
        <v>208</v>
      </c>
      <c r="D31" s="118">
        <v>5</v>
      </c>
      <c r="E31" s="49" t="s">
        <v>1</v>
      </c>
      <c r="F31" s="181"/>
      <c r="G31" s="63">
        <f t="shared" si="0"/>
        <v>0</v>
      </c>
    </row>
    <row r="32" spans="1:7" ht="25.5" x14ac:dyDescent="0.2">
      <c r="A32" s="225">
        <f t="shared" si="1"/>
        <v>18</v>
      </c>
      <c r="B32" s="1" t="s">
        <v>14</v>
      </c>
      <c r="C32" s="56" t="s">
        <v>209</v>
      </c>
      <c r="D32" s="118">
        <v>300</v>
      </c>
      <c r="E32" s="49" t="s">
        <v>49</v>
      </c>
      <c r="F32" s="181"/>
      <c r="G32" s="63">
        <f t="shared" si="0"/>
        <v>0</v>
      </c>
    </row>
    <row r="33" spans="1:7" ht="25.5" x14ac:dyDescent="0.2">
      <c r="A33" s="225">
        <f t="shared" si="1"/>
        <v>19</v>
      </c>
      <c r="B33" s="1" t="s">
        <v>44</v>
      </c>
      <c r="C33" s="56" t="s">
        <v>210</v>
      </c>
      <c r="D33" s="118">
        <v>50</v>
      </c>
      <c r="E33" s="49" t="s">
        <v>49</v>
      </c>
      <c r="F33" s="181"/>
      <c r="G33" s="63">
        <f t="shared" si="0"/>
        <v>0</v>
      </c>
    </row>
    <row r="34" spans="1:7" ht="38.25" x14ac:dyDescent="0.2">
      <c r="A34" s="225">
        <f t="shared" si="1"/>
        <v>20</v>
      </c>
      <c r="B34" s="1" t="s">
        <v>45</v>
      </c>
      <c r="C34" s="56" t="s">
        <v>211</v>
      </c>
      <c r="D34" s="118">
        <v>1000</v>
      </c>
      <c r="E34" s="49" t="s">
        <v>49</v>
      </c>
      <c r="F34" s="181"/>
      <c r="G34" s="63">
        <f t="shared" si="0"/>
        <v>0</v>
      </c>
    </row>
    <row r="35" spans="1:7" ht="38.25" x14ac:dyDescent="0.2">
      <c r="A35" s="225">
        <f t="shared" si="1"/>
        <v>21</v>
      </c>
      <c r="B35" s="1" t="s">
        <v>46</v>
      </c>
      <c r="C35" s="56" t="s">
        <v>212</v>
      </c>
      <c r="D35" s="118">
        <v>5000</v>
      </c>
      <c r="E35" s="49" t="s">
        <v>49</v>
      </c>
      <c r="F35" s="181"/>
      <c r="G35" s="63">
        <f t="shared" si="0"/>
        <v>0</v>
      </c>
    </row>
    <row r="36" spans="1:7" x14ac:dyDescent="0.2">
      <c r="A36" s="225">
        <f>A35+1</f>
        <v>22</v>
      </c>
      <c r="B36" s="1" t="s">
        <v>48</v>
      </c>
      <c r="C36" s="56" t="s">
        <v>213</v>
      </c>
      <c r="D36" s="118">
        <v>50</v>
      </c>
      <c r="E36" s="49" t="s">
        <v>49</v>
      </c>
      <c r="F36" s="181"/>
      <c r="G36" s="63">
        <f t="shared" si="0"/>
        <v>0</v>
      </c>
    </row>
    <row r="37" spans="1:7" ht="153" x14ac:dyDescent="0.2">
      <c r="A37" s="225">
        <f t="shared" si="1"/>
        <v>23</v>
      </c>
      <c r="B37" s="1" t="s">
        <v>214</v>
      </c>
      <c r="C37" s="56" t="s">
        <v>215</v>
      </c>
      <c r="D37" s="118">
        <v>2</v>
      </c>
      <c r="E37" s="49" t="s">
        <v>1</v>
      </c>
      <c r="F37" s="181"/>
      <c r="G37" s="63">
        <f t="shared" si="0"/>
        <v>0</v>
      </c>
    </row>
    <row r="38" spans="1:7" ht="153" x14ac:dyDescent="0.2">
      <c r="A38" s="225">
        <f>A37+1</f>
        <v>24</v>
      </c>
      <c r="B38" s="1" t="s">
        <v>216</v>
      </c>
      <c r="C38" s="56" t="s">
        <v>215</v>
      </c>
      <c r="D38" s="118">
        <v>2</v>
      </c>
      <c r="E38" s="49" t="s">
        <v>1</v>
      </c>
      <c r="F38" s="181"/>
      <c r="G38" s="63">
        <f t="shared" si="0"/>
        <v>0</v>
      </c>
    </row>
    <row r="39" spans="1:7" ht="153" x14ac:dyDescent="0.2">
      <c r="A39" s="225">
        <f>A38+1</f>
        <v>25</v>
      </c>
      <c r="B39" s="1" t="s">
        <v>217</v>
      </c>
      <c r="C39" s="56" t="s">
        <v>215</v>
      </c>
      <c r="D39" s="118">
        <v>2</v>
      </c>
      <c r="E39" s="49" t="s">
        <v>1</v>
      </c>
      <c r="F39" s="181"/>
      <c r="G39" s="63">
        <f t="shared" si="0"/>
        <v>0</v>
      </c>
    </row>
    <row r="40" spans="1:7" ht="216.75" x14ac:dyDescent="0.2">
      <c r="A40" s="225">
        <f>A39+1</f>
        <v>26</v>
      </c>
      <c r="B40" s="1" t="s">
        <v>76</v>
      </c>
      <c r="C40" s="56" t="s">
        <v>254</v>
      </c>
      <c r="D40" s="119">
        <v>1</v>
      </c>
      <c r="E40" s="49" t="s">
        <v>1</v>
      </c>
      <c r="F40" s="181"/>
      <c r="G40" s="63">
        <f t="shared" si="0"/>
        <v>0</v>
      </c>
    </row>
    <row r="41" spans="1:7" ht="216.75" x14ac:dyDescent="0.2">
      <c r="A41" s="225">
        <f t="shared" si="1"/>
        <v>27</v>
      </c>
      <c r="B41" s="1" t="s">
        <v>75</v>
      </c>
      <c r="C41" s="56" t="s">
        <v>255</v>
      </c>
      <c r="D41" s="10">
        <v>1</v>
      </c>
      <c r="E41" s="49" t="s">
        <v>1</v>
      </c>
      <c r="F41" s="181"/>
      <c r="G41" s="63">
        <f t="shared" si="0"/>
        <v>0</v>
      </c>
    </row>
    <row r="42" spans="1:7" ht="216.75" x14ac:dyDescent="0.2">
      <c r="A42" s="225">
        <f t="shared" si="1"/>
        <v>28</v>
      </c>
      <c r="B42" s="1" t="s">
        <v>256</v>
      </c>
      <c r="C42" s="56" t="s">
        <v>257</v>
      </c>
      <c r="D42" s="10">
        <v>1</v>
      </c>
      <c r="E42" s="49" t="s">
        <v>1</v>
      </c>
      <c r="F42" s="181"/>
      <c r="G42" s="63">
        <f t="shared" si="0"/>
        <v>0</v>
      </c>
    </row>
    <row r="43" spans="1:7" ht="25.5" x14ac:dyDescent="0.2">
      <c r="A43" s="225">
        <f t="shared" si="1"/>
        <v>29</v>
      </c>
      <c r="B43" s="1" t="s">
        <v>15</v>
      </c>
      <c r="C43" s="1" t="s">
        <v>235</v>
      </c>
      <c r="D43" s="118">
        <v>3000</v>
      </c>
      <c r="E43" s="49" t="s">
        <v>49</v>
      </c>
      <c r="F43" s="181"/>
      <c r="G43" s="63">
        <f t="shared" si="0"/>
        <v>0</v>
      </c>
    </row>
    <row r="44" spans="1:7" ht="38.25" x14ac:dyDescent="0.2">
      <c r="A44" s="225">
        <f t="shared" si="1"/>
        <v>30</v>
      </c>
      <c r="B44" s="1" t="s">
        <v>218</v>
      </c>
      <c r="C44" s="56" t="s">
        <v>219</v>
      </c>
      <c r="D44" s="118">
        <v>3</v>
      </c>
      <c r="E44" s="49" t="s">
        <v>1</v>
      </c>
      <c r="F44" s="181"/>
      <c r="G44" s="63">
        <f t="shared" si="0"/>
        <v>0</v>
      </c>
    </row>
    <row r="45" spans="1:7" ht="25.5" x14ac:dyDescent="0.2">
      <c r="A45" s="225">
        <f t="shared" si="1"/>
        <v>31</v>
      </c>
      <c r="B45" s="1" t="s">
        <v>220</v>
      </c>
      <c r="C45" s="56" t="s">
        <v>236</v>
      </c>
      <c r="D45" s="118">
        <v>100</v>
      </c>
      <c r="E45" s="49" t="s">
        <v>49</v>
      </c>
      <c r="F45" s="181"/>
      <c r="G45" s="63">
        <f t="shared" si="0"/>
        <v>0</v>
      </c>
    </row>
    <row r="46" spans="1:7" ht="25.5" x14ac:dyDescent="0.2">
      <c r="A46" s="225">
        <f t="shared" si="1"/>
        <v>32</v>
      </c>
      <c r="B46" s="1" t="s">
        <v>47</v>
      </c>
      <c r="C46" s="56" t="s">
        <v>221</v>
      </c>
      <c r="D46" s="118">
        <v>200</v>
      </c>
      <c r="E46" s="49" t="s">
        <v>49</v>
      </c>
      <c r="F46" s="181"/>
      <c r="G46" s="63">
        <f t="shared" si="0"/>
        <v>0</v>
      </c>
    </row>
    <row r="47" spans="1:7" ht="114.75" x14ac:dyDescent="0.2">
      <c r="A47" s="225">
        <f t="shared" si="1"/>
        <v>33</v>
      </c>
      <c r="B47" s="1" t="s">
        <v>258</v>
      </c>
      <c r="C47" s="56" t="s">
        <v>313</v>
      </c>
      <c r="D47" s="118">
        <v>40</v>
      </c>
      <c r="E47" s="49" t="s">
        <v>1</v>
      </c>
      <c r="F47" s="181"/>
      <c r="G47" s="63">
        <f t="shared" si="0"/>
        <v>0</v>
      </c>
    </row>
    <row r="48" spans="1:7" ht="408" x14ac:dyDescent="0.2">
      <c r="A48" s="226">
        <f t="shared" si="1"/>
        <v>34</v>
      </c>
      <c r="B48" s="201" t="s">
        <v>259</v>
      </c>
      <c r="C48" s="201" t="s">
        <v>272</v>
      </c>
      <c r="D48" s="203">
        <v>1022</v>
      </c>
      <c r="E48" s="200" t="s">
        <v>351</v>
      </c>
      <c r="F48" s="199"/>
      <c r="G48" s="63">
        <f t="shared" si="0"/>
        <v>0</v>
      </c>
    </row>
    <row r="49" spans="1:7" ht="395.25" x14ac:dyDescent="0.2">
      <c r="A49" s="226">
        <f>A48+1</f>
        <v>35</v>
      </c>
      <c r="B49" s="198" t="s">
        <v>260</v>
      </c>
      <c r="C49" s="198" t="s">
        <v>273</v>
      </c>
      <c r="D49" s="204">
        <v>418</v>
      </c>
      <c r="E49" s="200" t="s">
        <v>351</v>
      </c>
      <c r="F49" s="199"/>
      <c r="G49" s="63">
        <f t="shared" si="0"/>
        <v>0</v>
      </c>
    </row>
    <row r="50" spans="1:7" ht="280.5" x14ac:dyDescent="0.2">
      <c r="A50" s="226">
        <f>A49+1</f>
        <v>36</v>
      </c>
      <c r="B50" s="198" t="s">
        <v>261</v>
      </c>
      <c r="C50" s="198" t="s">
        <v>297</v>
      </c>
      <c r="D50" s="204">
        <v>104</v>
      </c>
      <c r="E50" s="200" t="s">
        <v>351</v>
      </c>
      <c r="F50" s="199"/>
      <c r="G50" s="63">
        <f t="shared" si="0"/>
        <v>0</v>
      </c>
    </row>
    <row r="51" spans="1:7" ht="293.25" x14ac:dyDescent="0.2">
      <c r="A51" s="226">
        <f>A50+1</f>
        <v>37</v>
      </c>
      <c r="B51" s="198" t="s">
        <v>262</v>
      </c>
      <c r="C51" s="1" t="s">
        <v>298</v>
      </c>
      <c r="D51" s="204">
        <v>90</v>
      </c>
      <c r="E51" s="200" t="s">
        <v>351</v>
      </c>
      <c r="F51" s="199"/>
      <c r="G51" s="63">
        <f t="shared" si="0"/>
        <v>0</v>
      </c>
    </row>
    <row r="52" spans="1:7" x14ac:dyDescent="0.2">
      <c r="A52" s="226"/>
      <c r="B52" s="1"/>
      <c r="C52" s="1"/>
      <c r="D52" s="10"/>
      <c r="E52" s="51"/>
      <c r="F52" s="192"/>
      <c r="G52" s="132"/>
    </row>
    <row r="53" spans="1:7" x14ac:dyDescent="0.2">
      <c r="A53" s="227" t="s">
        <v>101</v>
      </c>
      <c r="B53" s="1"/>
      <c r="C53" s="1"/>
      <c r="D53" s="118"/>
      <c r="E53" s="49"/>
      <c r="F53" s="192"/>
      <c r="G53" s="63"/>
    </row>
    <row r="54" spans="1:7" ht="51" x14ac:dyDescent="0.2">
      <c r="A54" s="225">
        <f>A51+1</f>
        <v>38</v>
      </c>
      <c r="B54" s="155" t="s">
        <v>118</v>
      </c>
      <c r="C54" s="56" t="s">
        <v>129</v>
      </c>
      <c r="D54" s="157">
        <v>100</v>
      </c>
      <c r="E54" s="50" t="s">
        <v>1</v>
      </c>
      <c r="F54" s="182"/>
      <c r="G54" s="63">
        <f t="shared" ref="G54:G84" si="2">F54*D54</f>
        <v>0</v>
      </c>
    </row>
    <row r="55" spans="1:7" ht="51" x14ac:dyDescent="0.2">
      <c r="A55" s="225">
        <f>A54+1</f>
        <v>39</v>
      </c>
      <c r="B55" s="155" t="s">
        <v>111</v>
      </c>
      <c r="C55" s="56" t="s">
        <v>102</v>
      </c>
      <c r="D55" s="157">
        <v>50</v>
      </c>
      <c r="E55" s="50" t="s">
        <v>1</v>
      </c>
      <c r="F55" s="182"/>
      <c r="G55" s="63">
        <f t="shared" si="2"/>
        <v>0</v>
      </c>
    </row>
    <row r="56" spans="1:7" ht="51" x14ac:dyDescent="0.2">
      <c r="A56" s="225">
        <f t="shared" ref="A56:A104" si="3">A55+1</f>
        <v>40</v>
      </c>
      <c r="B56" s="155" t="s">
        <v>119</v>
      </c>
      <c r="C56" s="56" t="s">
        <v>130</v>
      </c>
      <c r="D56" s="157">
        <v>100</v>
      </c>
      <c r="E56" s="50" t="s">
        <v>1</v>
      </c>
      <c r="F56" s="182"/>
      <c r="G56" s="63">
        <f t="shared" si="2"/>
        <v>0</v>
      </c>
    </row>
    <row r="57" spans="1:7" ht="51" x14ac:dyDescent="0.2">
      <c r="A57" s="225">
        <f t="shared" si="3"/>
        <v>41</v>
      </c>
      <c r="B57" s="155" t="s">
        <v>112</v>
      </c>
      <c r="C57" s="56" t="s">
        <v>103</v>
      </c>
      <c r="D57" s="157">
        <v>50</v>
      </c>
      <c r="E57" s="50" t="s">
        <v>1</v>
      </c>
      <c r="F57" s="182"/>
      <c r="G57" s="63">
        <f t="shared" si="2"/>
        <v>0</v>
      </c>
    </row>
    <row r="58" spans="1:7" ht="51" x14ac:dyDescent="0.2">
      <c r="A58" s="225">
        <f t="shared" si="3"/>
        <v>42</v>
      </c>
      <c r="B58" s="155" t="s">
        <v>120</v>
      </c>
      <c r="C58" s="56" t="s">
        <v>131</v>
      </c>
      <c r="D58" s="157">
        <v>100</v>
      </c>
      <c r="E58" s="50" t="s">
        <v>1</v>
      </c>
      <c r="F58" s="182"/>
      <c r="G58" s="63">
        <f t="shared" si="2"/>
        <v>0</v>
      </c>
    </row>
    <row r="59" spans="1:7" ht="51" x14ac:dyDescent="0.2">
      <c r="A59" s="225">
        <f t="shared" si="3"/>
        <v>43</v>
      </c>
      <c r="B59" s="155" t="s">
        <v>113</v>
      </c>
      <c r="C59" s="56" t="s">
        <v>104</v>
      </c>
      <c r="D59" s="157">
        <v>50</v>
      </c>
      <c r="E59" s="50" t="s">
        <v>1</v>
      </c>
      <c r="F59" s="182"/>
      <c r="G59" s="63">
        <f t="shared" si="2"/>
        <v>0</v>
      </c>
    </row>
    <row r="60" spans="1:7" ht="51" x14ac:dyDescent="0.2">
      <c r="A60" s="225">
        <f t="shared" si="3"/>
        <v>44</v>
      </c>
      <c r="B60" s="155" t="s">
        <v>121</v>
      </c>
      <c r="C60" s="56" t="s">
        <v>132</v>
      </c>
      <c r="D60" s="157">
        <v>100</v>
      </c>
      <c r="E60" s="50" t="s">
        <v>1</v>
      </c>
      <c r="F60" s="182"/>
      <c r="G60" s="63">
        <f t="shared" si="2"/>
        <v>0</v>
      </c>
    </row>
    <row r="61" spans="1:7" ht="51" x14ac:dyDescent="0.2">
      <c r="A61" s="225">
        <f t="shared" si="3"/>
        <v>45</v>
      </c>
      <c r="B61" s="155" t="s">
        <v>114</v>
      </c>
      <c r="C61" s="56" t="s">
        <v>116</v>
      </c>
      <c r="D61" s="157">
        <v>50</v>
      </c>
      <c r="E61" s="50" t="s">
        <v>1</v>
      </c>
      <c r="F61" s="182"/>
      <c r="G61" s="63">
        <f t="shared" si="2"/>
        <v>0</v>
      </c>
    </row>
    <row r="62" spans="1:7" ht="51" x14ac:dyDescent="0.2">
      <c r="A62" s="225">
        <f t="shared" si="3"/>
        <v>46</v>
      </c>
      <c r="B62" s="155" t="s">
        <v>122</v>
      </c>
      <c r="C62" s="56" t="s">
        <v>133</v>
      </c>
      <c r="D62" s="157">
        <v>100</v>
      </c>
      <c r="E62" s="50" t="s">
        <v>1</v>
      </c>
      <c r="F62" s="182"/>
      <c r="G62" s="63">
        <f t="shared" si="2"/>
        <v>0</v>
      </c>
    </row>
    <row r="63" spans="1:7" ht="51" x14ac:dyDescent="0.2">
      <c r="A63" s="225">
        <f t="shared" si="3"/>
        <v>47</v>
      </c>
      <c r="B63" s="155" t="s">
        <v>115</v>
      </c>
      <c r="C63" s="56" t="s">
        <v>117</v>
      </c>
      <c r="D63" s="157">
        <v>50</v>
      </c>
      <c r="E63" s="50" t="s">
        <v>1</v>
      </c>
      <c r="F63" s="182"/>
      <c r="G63" s="63">
        <f t="shared" si="2"/>
        <v>0</v>
      </c>
    </row>
    <row r="64" spans="1:7" ht="38.25" x14ac:dyDescent="0.2">
      <c r="A64" s="225">
        <f t="shared" si="3"/>
        <v>48</v>
      </c>
      <c r="B64" s="156" t="s">
        <v>123</v>
      </c>
      <c r="C64" s="1" t="s">
        <v>134</v>
      </c>
      <c r="D64" s="157">
        <v>100</v>
      </c>
      <c r="E64" s="50" t="s">
        <v>1</v>
      </c>
      <c r="F64" s="182"/>
      <c r="G64" s="63">
        <f t="shared" si="2"/>
        <v>0</v>
      </c>
    </row>
    <row r="65" spans="1:7" ht="38.25" x14ac:dyDescent="0.2">
      <c r="A65" s="225">
        <f t="shared" si="3"/>
        <v>49</v>
      </c>
      <c r="B65" s="156" t="s">
        <v>78</v>
      </c>
      <c r="C65" s="1" t="s">
        <v>105</v>
      </c>
      <c r="D65" s="157">
        <v>20</v>
      </c>
      <c r="E65" s="50" t="s">
        <v>1</v>
      </c>
      <c r="F65" s="182"/>
      <c r="G65" s="63">
        <f t="shared" si="2"/>
        <v>0</v>
      </c>
    </row>
    <row r="66" spans="1:7" ht="25.5" x14ac:dyDescent="0.2">
      <c r="A66" s="225">
        <f t="shared" si="3"/>
        <v>50</v>
      </c>
      <c r="B66" s="156" t="s">
        <v>124</v>
      </c>
      <c r="C66" s="1" t="s">
        <v>135</v>
      </c>
      <c r="D66" s="157">
        <v>50</v>
      </c>
      <c r="E66" s="50" t="s">
        <v>1</v>
      </c>
      <c r="F66" s="182"/>
      <c r="G66" s="63">
        <f t="shared" si="2"/>
        <v>0</v>
      </c>
    </row>
    <row r="67" spans="1:7" ht="25.5" x14ac:dyDescent="0.2">
      <c r="A67" s="225">
        <f t="shared" si="3"/>
        <v>51</v>
      </c>
      <c r="B67" s="156" t="s">
        <v>79</v>
      </c>
      <c r="C67" s="1" t="s">
        <v>106</v>
      </c>
      <c r="D67" s="157">
        <v>20</v>
      </c>
      <c r="E67" s="50" t="s">
        <v>1</v>
      </c>
      <c r="F67" s="182"/>
      <c r="G67" s="63">
        <f t="shared" si="2"/>
        <v>0</v>
      </c>
    </row>
    <row r="68" spans="1:7" ht="153" x14ac:dyDescent="0.2">
      <c r="A68" s="225">
        <f t="shared" si="3"/>
        <v>52</v>
      </c>
      <c r="B68" s="156" t="s">
        <v>185</v>
      </c>
      <c r="C68" s="1" t="s">
        <v>314</v>
      </c>
      <c r="D68" s="157">
        <f>2500+2000</f>
        <v>4500</v>
      </c>
      <c r="E68" s="50" t="s">
        <v>49</v>
      </c>
      <c r="F68" s="182"/>
      <c r="G68" s="63">
        <f t="shared" si="2"/>
        <v>0</v>
      </c>
    </row>
    <row r="69" spans="1:7" ht="140.25" x14ac:dyDescent="0.2">
      <c r="A69" s="225">
        <f t="shared" si="3"/>
        <v>53</v>
      </c>
      <c r="B69" s="156" t="s">
        <v>315</v>
      </c>
      <c r="C69" s="1" t="s">
        <v>320</v>
      </c>
      <c r="D69" s="157">
        <f>1250+1000</f>
        <v>2250</v>
      </c>
      <c r="E69" s="50" t="s">
        <v>49</v>
      </c>
      <c r="F69" s="182"/>
      <c r="G69" s="63">
        <f t="shared" si="2"/>
        <v>0</v>
      </c>
    </row>
    <row r="70" spans="1:7" ht="140.25" x14ac:dyDescent="0.2">
      <c r="A70" s="225">
        <f t="shared" si="3"/>
        <v>54</v>
      </c>
      <c r="B70" s="156" t="s">
        <v>316</v>
      </c>
      <c r="C70" s="1" t="s">
        <v>319</v>
      </c>
      <c r="D70" s="157">
        <f>1250+1000</f>
        <v>2250</v>
      </c>
      <c r="E70" s="50" t="s">
        <v>49</v>
      </c>
      <c r="F70" s="182"/>
      <c r="G70" s="63">
        <f t="shared" si="2"/>
        <v>0</v>
      </c>
    </row>
    <row r="71" spans="1:7" ht="140.25" x14ac:dyDescent="0.2">
      <c r="A71" s="225">
        <f t="shared" si="3"/>
        <v>55</v>
      </c>
      <c r="B71" s="156" t="s">
        <v>317</v>
      </c>
      <c r="C71" s="1" t="s">
        <v>321</v>
      </c>
      <c r="D71" s="157">
        <f>1250+1000</f>
        <v>2250</v>
      </c>
      <c r="E71" s="50" t="s">
        <v>49</v>
      </c>
      <c r="F71" s="182"/>
      <c r="G71" s="63">
        <f t="shared" si="2"/>
        <v>0</v>
      </c>
    </row>
    <row r="72" spans="1:7" ht="140.25" x14ac:dyDescent="0.2">
      <c r="A72" s="225">
        <f t="shared" si="3"/>
        <v>56</v>
      </c>
      <c r="B72" s="156" t="s">
        <v>318</v>
      </c>
      <c r="C72" s="1" t="s">
        <v>322</v>
      </c>
      <c r="D72" s="157">
        <f>1250+1000</f>
        <v>2250</v>
      </c>
      <c r="E72" s="50" t="s">
        <v>49</v>
      </c>
      <c r="F72" s="182"/>
      <c r="G72" s="63">
        <f t="shared" si="2"/>
        <v>0</v>
      </c>
    </row>
    <row r="73" spans="1:7" ht="25.5" x14ac:dyDescent="0.2">
      <c r="A73" s="225">
        <f>A72+1</f>
        <v>57</v>
      </c>
      <c r="B73" s="156" t="s">
        <v>125</v>
      </c>
      <c r="C73" s="1" t="s">
        <v>136</v>
      </c>
      <c r="D73" s="157">
        <v>50</v>
      </c>
      <c r="E73" s="50" t="s">
        <v>1</v>
      </c>
      <c r="F73" s="182"/>
      <c r="G73" s="63">
        <f t="shared" si="2"/>
        <v>0</v>
      </c>
    </row>
    <row r="74" spans="1:7" ht="25.5" x14ac:dyDescent="0.2">
      <c r="A74" s="225">
        <f t="shared" si="3"/>
        <v>58</v>
      </c>
      <c r="B74" s="156" t="s">
        <v>80</v>
      </c>
      <c r="C74" s="1" t="s">
        <v>85</v>
      </c>
      <c r="D74" s="157">
        <v>20</v>
      </c>
      <c r="E74" s="50" t="s">
        <v>1</v>
      </c>
      <c r="F74" s="182"/>
      <c r="G74" s="63">
        <f t="shared" si="2"/>
        <v>0</v>
      </c>
    </row>
    <row r="75" spans="1:7" ht="38.25" x14ac:dyDescent="0.2">
      <c r="A75" s="225">
        <f>A74+1</f>
        <v>59</v>
      </c>
      <c r="B75" s="156" t="s">
        <v>126</v>
      </c>
      <c r="C75" s="1" t="s">
        <v>138</v>
      </c>
      <c r="D75" s="157">
        <v>100</v>
      </c>
      <c r="E75" s="50" t="s">
        <v>1</v>
      </c>
      <c r="F75" s="182"/>
      <c r="G75" s="63">
        <f t="shared" si="2"/>
        <v>0</v>
      </c>
    </row>
    <row r="76" spans="1:7" ht="38.25" x14ac:dyDescent="0.2">
      <c r="A76" s="225">
        <f t="shared" si="3"/>
        <v>60</v>
      </c>
      <c r="B76" s="156" t="s">
        <v>81</v>
      </c>
      <c r="C76" s="1" t="s">
        <v>107</v>
      </c>
      <c r="D76" s="157">
        <v>50</v>
      </c>
      <c r="E76" s="50" t="s">
        <v>1</v>
      </c>
      <c r="F76" s="182"/>
      <c r="G76" s="63">
        <f t="shared" si="2"/>
        <v>0</v>
      </c>
    </row>
    <row r="77" spans="1:7" ht="38.25" x14ac:dyDescent="0.2">
      <c r="A77" s="225">
        <f t="shared" si="3"/>
        <v>61</v>
      </c>
      <c r="B77" s="156" t="s">
        <v>127</v>
      </c>
      <c r="C77" s="1" t="s">
        <v>137</v>
      </c>
      <c r="D77" s="157">
        <v>100</v>
      </c>
      <c r="E77" s="50" t="s">
        <v>1</v>
      </c>
      <c r="F77" s="182"/>
      <c r="G77" s="63">
        <f t="shared" si="2"/>
        <v>0</v>
      </c>
    </row>
    <row r="78" spans="1:7" ht="38.25" x14ac:dyDescent="0.2">
      <c r="A78" s="225">
        <f t="shared" si="3"/>
        <v>62</v>
      </c>
      <c r="B78" s="156" t="s">
        <v>82</v>
      </c>
      <c r="C78" s="1" t="s">
        <v>108</v>
      </c>
      <c r="D78" s="157">
        <v>50</v>
      </c>
      <c r="E78" s="50" t="s">
        <v>1</v>
      </c>
      <c r="F78" s="182"/>
      <c r="G78" s="63">
        <f t="shared" si="2"/>
        <v>0</v>
      </c>
    </row>
    <row r="79" spans="1:7" ht="25.5" x14ac:dyDescent="0.2">
      <c r="A79" s="225">
        <f t="shared" si="3"/>
        <v>63</v>
      </c>
      <c r="B79" s="156" t="s">
        <v>128</v>
      </c>
      <c r="C79" s="1" t="s">
        <v>139</v>
      </c>
      <c r="D79" s="157">
        <v>100</v>
      </c>
      <c r="E79" s="50" t="s">
        <v>1</v>
      </c>
      <c r="F79" s="182"/>
      <c r="G79" s="63">
        <f t="shared" si="2"/>
        <v>0</v>
      </c>
    </row>
    <row r="80" spans="1:7" ht="25.5" x14ac:dyDescent="0.2">
      <c r="A80" s="225">
        <f t="shared" si="3"/>
        <v>64</v>
      </c>
      <c r="B80" s="156" t="s">
        <v>83</v>
      </c>
      <c r="C80" s="1" t="s">
        <v>109</v>
      </c>
      <c r="D80" s="157">
        <v>100</v>
      </c>
      <c r="E80" s="50" t="s">
        <v>1</v>
      </c>
      <c r="F80" s="182"/>
      <c r="G80" s="63">
        <f t="shared" si="2"/>
        <v>0</v>
      </c>
    </row>
    <row r="81" spans="1:7" ht="25.5" x14ac:dyDescent="0.2">
      <c r="A81" s="225">
        <f t="shared" si="3"/>
        <v>65</v>
      </c>
      <c r="B81" s="1" t="s">
        <v>140</v>
      </c>
      <c r="C81" s="1" t="s">
        <v>146</v>
      </c>
      <c r="D81" s="118">
        <v>200</v>
      </c>
      <c r="E81" s="49" t="s">
        <v>1</v>
      </c>
      <c r="F81" s="181"/>
      <c r="G81" s="63">
        <f t="shared" si="2"/>
        <v>0</v>
      </c>
    </row>
    <row r="82" spans="1:7" ht="25.5" x14ac:dyDescent="0.2">
      <c r="A82" s="225">
        <f t="shared" si="3"/>
        <v>66</v>
      </c>
      <c r="B82" s="1" t="s">
        <v>141</v>
      </c>
      <c r="C82" s="1" t="s">
        <v>147</v>
      </c>
      <c r="D82" s="118">
        <v>100</v>
      </c>
      <c r="E82" s="49" t="s">
        <v>1</v>
      </c>
      <c r="F82" s="181"/>
      <c r="G82" s="63">
        <f t="shared" si="2"/>
        <v>0</v>
      </c>
    </row>
    <row r="83" spans="1:7" ht="25.5" x14ac:dyDescent="0.2">
      <c r="A83" s="225">
        <f t="shared" si="3"/>
        <v>67</v>
      </c>
      <c r="B83" s="156" t="s">
        <v>173</v>
      </c>
      <c r="C83" s="1" t="s">
        <v>110</v>
      </c>
      <c r="D83" s="157">
        <v>100</v>
      </c>
      <c r="E83" s="50" t="s">
        <v>84</v>
      </c>
      <c r="F83" s="182"/>
      <c r="G83" s="63">
        <f t="shared" si="2"/>
        <v>0</v>
      </c>
    </row>
    <row r="84" spans="1:7" ht="25.5" x14ac:dyDescent="0.2">
      <c r="A84" s="225">
        <f t="shared" si="3"/>
        <v>68</v>
      </c>
      <c r="B84" s="156" t="s">
        <v>174</v>
      </c>
      <c r="C84" s="1" t="s">
        <v>110</v>
      </c>
      <c r="D84" s="157">
        <v>50</v>
      </c>
      <c r="E84" s="50" t="s">
        <v>84</v>
      </c>
      <c r="F84" s="182"/>
      <c r="G84" s="63">
        <f t="shared" si="2"/>
        <v>0</v>
      </c>
    </row>
    <row r="85" spans="1:7" ht="25.5" x14ac:dyDescent="0.2">
      <c r="A85" s="225">
        <f t="shared" si="3"/>
        <v>69</v>
      </c>
      <c r="B85" s="156" t="s">
        <v>175</v>
      </c>
      <c r="C85" s="1" t="s">
        <v>110</v>
      </c>
      <c r="D85" s="157">
        <v>100</v>
      </c>
      <c r="E85" s="50" t="s">
        <v>84</v>
      </c>
      <c r="F85" s="182"/>
      <c r="G85" s="63">
        <f t="shared" ref="G85:G105" si="4">F85*D85</f>
        <v>0</v>
      </c>
    </row>
    <row r="86" spans="1:7" ht="51" x14ac:dyDescent="0.2">
      <c r="A86" s="225">
        <f t="shared" si="3"/>
        <v>70</v>
      </c>
      <c r="B86" s="156" t="s">
        <v>176</v>
      </c>
      <c r="C86" s="1" t="s">
        <v>355</v>
      </c>
      <c r="D86" s="157">
        <v>50</v>
      </c>
      <c r="E86" s="50" t="s">
        <v>1</v>
      </c>
      <c r="F86" s="182"/>
      <c r="G86" s="63">
        <f t="shared" si="4"/>
        <v>0</v>
      </c>
    </row>
    <row r="87" spans="1:7" ht="51" x14ac:dyDescent="0.2">
      <c r="A87" s="225">
        <f t="shared" si="3"/>
        <v>71</v>
      </c>
      <c r="B87" s="156" t="s">
        <v>177</v>
      </c>
      <c r="C87" s="1" t="s">
        <v>355</v>
      </c>
      <c r="D87" s="157">
        <v>50</v>
      </c>
      <c r="E87" s="50" t="s">
        <v>1</v>
      </c>
      <c r="F87" s="182"/>
      <c r="G87" s="63">
        <f t="shared" si="4"/>
        <v>0</v>
      </c>
    </row>
    <row r="88" spans="1:7" ht="51" x14ac:dyDescent="0.2">
      <c r="A88" s="225">
        <f t="shared" si="3"/>
        <v>72</v>
      </c>
      <c r="B88" s="156" t="s">
        <v>178</v>
      </c>
      <c r="C88" s="1" t="s">
        <v>355</v>
      </c>
      <c r="D88" s="157">
        <v>50</v>
      </c>
      <c r="E88" s="50" t="s">
        <v>1</v>
      </c>
      <c r="F88" s="182"/>
      <c r="G88" s="63">
        <f t="shared" si="4"/>
        <v>0</v>
      </c>
    </row>
    <row r="89" spans="1:7" ht="38.25" x14ac:dyDescent="0.2">
      <c r="A89" s="225">
        <f t="shared" si="3"/>
        <v>73</v>
      </c>
      <c r="B89" s="156" t="s">
        <v>179</v>
      </c>
      <c r="C89" s="1" t="s">
        <v>356</v>
      </c>
      <c r="D89" s="157">
        <v>50</v>
      </c>
      <c r="E89" s="50" t="s">
        <v>1</v>
      </c>
      <c r="F89" s="182"/>
      <c r="G89" s="63">
        <f t="shared" si="4"/>
        <v>0</v>
      </c>
    </row>
    <row r="90" spans="1:7" ht="38.25" x14ac:dyDescent="0.2">
      <c r="A90" s="225">
        <f t="shared" si="3"/>
        <v>74</v>
      </c>
      <c r="B90" s="156" t="s">
        <v>180</v>
      </c>
      <c r="C90" s="1" t="s">
        <v>356</v>
      </c>
      <c r="D90" s="157">
        <v>50</v>
      </c>
      <c r="E90" s="50" t="s">
        <v>1</v>
      </c>
      <c r="F90" s="182"/>
      <c r="G90" s="63">
        <f t="shared" si="4"/>
        <v>0</v>
      </c>
    </row>
    <row r="91" spans="1:7" ht="51" x14ac:dyDescent="0.2">
      <c r="A91" s="225">
        <f t="shared" si="3"/>
        <v>75</v>
      </c>
      <c r="B91" s="156" t="s">
        <v>181</v>
      </c>
      <c r="C91" s="1" t="s">
        <v>356</v>
      </c>
      <c r="D91" s="157">
        <v>50</v>
      </c>
      <c r="E91" s="50" t="s">
        <v>1</v>
      </c>
      <c r="F91" s="182"/>
      <c r="G91" s="63">
        <f t="shared" si="4"/>
        <v>0</v>
      </c>
    </row>
    <row r="92" spans="1:7" ht="25.5" x14ac:dyDescent="0.2">
      <c r="A92" s="225">
        <f>A91+1</f>
        <v>76</v>
      </c>
      <c r="B92" s="156" t="s">
        <v>148</v>
      </c>
      <c r="C92" s="1" t="s">
        <v>149</v>
      </c>
      <c r="D92" s="195">
        <v>20</v>
      </c>
      <c r="E92" s="50" t="s">
        <v>1</v>
      </c>
      <c r="F92" s="182"/>
      <c r="G92" s="63">
        <f t="shared" si="4"/>
        <v>0</v>
      </c>
    </row>
    <row r="93" spans="1:7" ht="38.25" x14ac:dyDescent="0.2">
      <c r="A93" s="225">
        <f t="shared" si="3"/>
        <v>77</v>
      </c>
      <c r="B93" s="156" t="s">
        <v>150</v>
      </c>
      <c r="C93" s="1" t="s">
        <v>151</v>
      </c>
      <c r="D93" s="195">
        <v>20</v>
      </c>
      <c r="E93" s="50" t="s">
        <v>1</v>
      </c>
      <c r="F93" s="182"/>
      <c r="G93" s="63">
        <f t="shared" si="4"/>
        <v>0</v>
      </c>
    </row>
    <row r="94" spans="1:7" ht="38.25" x14ac:dyDescent="0.2">
      <c r="A94" s="225">
        <f t="shared" si="3"/>
        <v>78</v>
      </c>
      <c r="B94" s="156" t="s">
        <v>152</v>
      </c>
      <c r="C94" s="1" t="s">
        <v>153</v>
      </c>
      <c r="D94" s="195">
        <v>5</v>
      </c>
      <c r="E94" s="50" t="s">
        <v>1</v>
      </c>
      <c r="F94" s="182"/>
      <c r="G94" s="63">
        <f t="shared" si="4"/>
        <v>0</v>
      </c>
    </row>
    <row r="95" spans="1:7" ht="38.25" x14ac:dyDescent="0.2">
      <c r="A95" s="225">
        <f t="shared" si="3"/>
        <v>79</v>
      </c>
      <c r="B95" s="156" t="s">
        <v>154</v>
      </c>
      <c r="C95" s="1" t="s">
        <v>155</v>
      </c>
      <c r="D95" s="195">
        <v>5</v>
      </c>
      <c r="E95" s="50" t="s">
        <v>1</v>
      </c>
      <c r="F95" s="182"/>
      <c r="G95" s="63">
        <f t="shared" si="4"/>
        <v>0</v>
      </c>
    </row>
    <row r="96" spans="1:7" ht="38.25" x14ac:dyDescent="0.2">
      <c r="A96" s="225">
        <f t="shared" si="3"/>
        <v>80</v>
      </c>
      <c r="B96" s="156" t="s">
        <v>156</v>
      </c>
      <c r="C96" s="1" t="s">
        <v>157</v>
      </c>
      <c r="D96" s="195">
        <v>5</v>
      </c>
      <c r="E96" s="50" t="s">
        <v>1</v>
      </c>
      <c r="F96" s="182"/>
      <c r="G96" s="63">
        <f t="shared" si="4"/>
        <v>0</v>
      </c>
    </row>
    <row r="97" spans="1:7" ht="38.25" x14ac:dyDescent="0.2">
      <c r="A97" s="225">
        <f t="shared" si="3"/>
        <v>81</v>
      </c>
      <c r="B97" s="156" t="s">
        <v>158</v>
      </c>
      <c r="C97" s="1" t="s">
        <v>307</v>
      </c>
      <c r="D97" s="195">
        <v>5</v>
      </c>
      <c r="E97" s="50" t="s">
        <v>1</v>
      </c>
      <c r="F97" s="182"/>
      <c r="G97" s="63">
        <f t="shared" si="4"/>
        <v>0</v>
      </c>
    </row>
    <row r="98" spans="1:7" ht="51" x14ac:dyDescent="0.2">
      <c r="A98" s="225">
        <f t="shared" si="3"/>
        <v>82</v>
      </c>
      <c r="B98" s="156" t="s">
        <v>159</v>
      </c>
      <c r="C98" s="1" t="s">
        <v>142</v>
      </c>
      <c r="D98" s="195">
        <v>5</v>
      </c>
      <c r="E98" s="50" t="s">
        <v>1</v>
      </c>
      <c r="F98" s="182"/>
      <c r="G98" s="63">
        <f t="shared" si="4"/>
        <v>0</v>
      </c>
    </row>
    <row r="99" spans="1:7" ht="63.75" x14ac:dyDescent="0.2">
      <c r="A99" s="225">
        <f t="shared" si="3"/>
        <v>83</v>
      </c>
      <c r="B99" s="156" t="s">
        <v>143</v>
      </c>
      <c r="C99" s="1" t="s">
        <v>308</v>
      </c>
      <c r="D99" s="195">
        <v>5</v>
      </c>
      <c r="E99" s="50" t="s">
        <v>1</v>
      </c>
      <c r="F99" s="182"/>
      <c r="G99" s="63">
        <f t="shared" si="4"/>
        <v>0</v>
      </c>
    </row>
    <row r="100" spans="1:7" ht="38.25" x14ac:dyDescent="0.2">
      <c r="A100" s="225">
        <f t="shared" si="3"/>
        <v>84</v>
      </c>
      <c r="B100" s="156" t="s">
        <v>144</v>
      </c>
      <c r="C100" s="1" t="s">
        <v>145</v>
      </c>
      <c r="D100" s="195">
        <v>5</v>
      </c>
      <c r="E100" s="50" t="s">
        <v>1</v>
      </c>
      <c r="F100" s="182"/>
      <c r="G100" s="63">
        <f t="shared" si="4"/>
        <v>0</v>
      </c>
    </row>
    <row r="101" spans="1:7" s="3" customFormat="1" ht="395.25" x14ac:dyDescent="0.2">
      <c r="A101" s="225">
        <f t="shared" si="3"/>
        <v>85</v>
      </c>
      <c r="B101" s="156" t="s">
        <v>359</v>
      </c>
      <c r="C101" s="432" t="s">
        <v>386</v>
      </c>
      <c r="D101" s="195">
        <v>1</v>
      </c>
      <c r="E101" s="50" t="s">
        <v>1</v>
      </c>
      <c r="F101" s="182"/>
      <c r="G101" s="63">
        <f t="shared" si="4"/>
        <v>0</v>
      </c>
    </row>
    <row r="102" spans="1:7" s="3" customFormat="1" ht="395.25" x14ac:dyDescent="0.2">
      <c r="A102" s="225">
        <f t="shared" si="3"/>
        <v>86</v>
      </c>
      <c r="B102" s="156" t="s">
        <v>360</v>
      </c>
      <c r="C102" s="432" t="s">
        <v>387</v>
      </c>
      <c r="D102" s="195">
        <v>1</v>
      </c>
      <c r="E102" s="50" t="s">
        <v>1</v>
      </c>
      <c r="F102" s="182"/>
      <c r="G102" s="63">
        <f t="shared" si="4"/>
        <v>0</v>
      </c>
    </row>
    <row r="103" spans="1:7" s="3" customFormat="1" ht="395.25" x14ac:dyDescent="0.2">
      <c r="A103" s="225">
        <f t="shared" si="3"/>
        <v>87</v>
      </c>
      <c r="B103" s="156" t="s">
        <v>361</v>
      </c>
      <c r="C103" s="432" t="s">
        <v>388</v>
      </c>
      <c r="D103" s="195">
        <v>1</v>
      </c>
      <c r="E103" s="50" t="s">
        <v>1</v>
      </c>
      <c r="F103" s="182"/>
      <c r="G103" s="63">
        <f t="shared" si="4"/>
        <v>0</v>
      </c>
    </row>
    <row r="104" spans="1:7" s="3" customFormat="1" ht="395.25" x14ac:dyDescent="0.2">
      <c r="A104" s="225">
        <f t="shared" si="3"/>
        <v>88</v>
      </c>
      <c r="B104" s="156" t="s">
        <v>362</v>
      </c>
      <c r="C104" s="432" t="s">
        <v>389</v>
      </c>
      <c r="D104" s="195">
        <v>1</v>
      </c>
      <c r="E104" s="50" t="s">
        <v>1</v>
      </c>
      <c r="F104" s="182"/>
      <c r="G104" s="63">
        <f t="shared" si="4"/>
        <v>0</v>
      </c>
    </row>
    <row r="105" spans="1:7" s="3" customFormat="1" ht="395.25" x14ac:dyDescent="0.2">
      <c r="A105" s="225">
        <f>A104+1</f>
        <v>89</v>
      </c>
      <c r="B105" s="156" t="s">
        <v>363</v>
      </c>
      <c r="C105" s="432" t="s">
        <v>390</v>
      </c>
      <c r="D105" s="195">
        <v>1</v>
      </c>
      <c r="E105" s="50" t="s">
        <v>1</v>
      </c>
      <c r="F105" s="182"/>
      <c r="G105" s="63">
        <f t="shared" si="4"/>
        <v>0</v>
      </c>
    </row>
    <row r="106" spans="1:7" ht="13.5" thickBot="1" x14ac:dyDescent="0.25">
      <c r="A106" s="53"/>
      <c r="B106" s="1"/>
      <c r="C106" s="1"/>
      <c r="D106" s="118"/>
      <c r="E106" s="49"/>
      <c r="F106" s="67"/>
      <c r="G106" s="64"/>
    </row>
    <row r="107" spans="1:7" ht="14.25" thickTop="1" thickBot="1" x14ac:dyDescent="0.25">
      <c r="A107" s="60" t="s">
        <v>35</v>
      </c>
      <c r="B107" s="61"/>
      <c r="C107" s="61"/>
      <c r="D107" s="116"/>
      <c r="E107" s="61"/>
      <c r="F107" s="66"/>
      <c r="G107" s="62"/>
    </row>
    <row r="108" spans="1:7" ht="64.5" thickTop="1" x14ac:dyDescent="0.2">
      <c r="A108" s="224">
        <v>1</v>
      </c>
      <c r="B108" s="1" t="s">
        <v>160</v>
      </c>
      <c r="C108" s="1" t="s">
        <v>357</v>
      </c>
      <c r="D108" s="118">
        <v>200</v>
      </c>
      <c r="E108" s="49" t="s">
        <v>6</v>
      </c>
      <c r="F108" s="183"/>
      <c r="G108" s="64">
        <f>F108*D108</f>
        <v>0</v>
      </c>
    </row>
    <row r="109" spans="1:7" ht="66.75" customHeight="1" x14ac:dyDescent="0.2">
      <c r="A109" s="416">
        <f>A108+1</f>
        <v>2</v>
      </c>
      <c r="B109" s="1" t="s">
        <v>353</v>
      </c>
      <c r="C109" s="399" t="s">
        <v>358</v>
      </c>
      <c r="D109" s="118">
        <v>1000000</v>
      </c>
      <c r="E109" s="49" t="s">
        <v>227</v>
      </c>
      <c r="F109" s="67">
        <v>1</v>
      </c>
      <c r="G109" s="64">
        <f>F109*D109</f>
        <v>1000000</v>
      </c>
    </row>
    <row r="110" spans="1:7" ht="56.25" customHeight="1" x14ac:dyDescent="0.2">
      <c r="A110" s="417"/>
      <c r="B110" s="1" t="s">
        <v>352</v>
      </c>
      <c r="C110" s="400"/>
      <c r="D110" s="120"/>
      <c r="E110" s="49" t="s">
        <v>40</v>
      </c>
      <c r="F110" s="184"/>
      <c r="G110" s="64">
        <f>G109*F110</f>
        <v>0</v>
      </c>
    </row>
    <row r="111" spans="1:7" x14ac:dyDescent="0.2">
      <c r="A111" s="53"/>
      <c r="B111" s="1"/>
      <c r="C111" s="1"/>
      <c r="D111" s="118"/>
      <c r="E111" s="49"/>
      <c r="F111" s="67"/>
      <c r="G111" s="64"/>
    </row>
    <row r="112" spans="1:7" ht="14.25" thickBot="1" x14ac:dyDescent="0.3">
      <c r="A112" s="374"/>
      <c r="B112" s="375"/>
      <c r="C112" s="376"/>
      <c r="D112" s="381" t="s">
        <v>325</v>
      </c>
      <c r="E112" s="377"/>
      <c r="F112" s="378"/>
      <c r="G112" s="379">
        <f>SUM(G14:G106)+SUM(G108,G109,G110)</f>
        <v>1000000</v>
      </c>
    </row>
    <row r="113" spans="1:2" x14ac:dyDescent="0.2">
      <c r="A113" s="54"/>
      <c r="B113" s="2"/>
    </row>
    <row r="114" spans="1:2" x14ac:dyDescent="0.2">
      <c r="A114" s="133" t="s">
        <v>350</v>
      </c>
    </row>
  </sheetData>
  <mergeCells count="10">
    <mergeCell ref="A1:G1"/>
    <mergeCell ref="A2:G2"/>
    <mergeCell ref="A3:G3"/>
    <mergeCell ref="A4:G4"/>
    <mergeCell ref="A5:G5"/>
    <mergeCell ref="A109:A110"/>
    <mergeCell ref="C109:C110"/>
    <mergeCell ref="A8:G8"/>
    <mergeCell ref="A9:G9"/>
    <mergeCell ref="A7:G7"/>
  </mergeCells>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51"/>
  <sheetViews>
    <sheetView view="pageBreakPreview" zoomScaleNormal="100" zoomScaleSheetLayoutView="100" zoomScalePageLayoutView="55" workbookViewId="0">
      <pane ySplit="10" topLeftCell="A56" activePane="bottomLeft" state="frozen"/>
      <selection activeCell="C62" sqref="C62"/>
      <selection pane="bottomLeft" activeCell="C62" sqref="C62"/>
    </sheetView>
  </sheetViews>
  <sheetFormatPr defaultColWidth="9.140625" defaultRowHeight="12.75" x14ac:dyDescent="0.2"/>
  <cols>
    <col min="1" max="1" width="7" style="87" customWidth="1"/>
    <col min="2" max="2" width="7.5703125" style="137" customWidth="1"/>
    <col min="3" max="3" width="77.140625" style="2" customWidth="1"/>
    <col min="4" max="4" width="10" style="2" customWidth="1"/>
    <col min="5" max="5" width="9.7109375" style="2" customWidth="1"/>
    <col min="6" max="6" width="13.85546875" style="31" customWidth="1"/>
    <col min="7" max="7" width="16.5703125" style="31" customWidth="1"/>
    <col min="8" max="16384" width="9.140625" style="2"/>
  </cols>
  <sheetData>
    <row r="1" spans="1:7" x14ac:dyDescent="0.2">
      <c r="A1" s="389" t="s">
        <v>237</v>
      </c>
      <c r="B1" s="389"/>
      <c r="C1" s="389"/>
      <c r="D1" s="389"/>
      <c r="E1" s="389"/>
      <c r="F1" s="389"/>
      <c r="G1" s="389"/>
    </row>
    <row r="2" spans="1:7" x14ac:dyDescent="0.2">
      <c r="A2" s="389" t="s">
        <v>17</v>
      </c>
      <c r="B2" s="389"/>
      <c r="C2" s="389"/>
      <c r="D2" s="389"/>
      <c r="E2" s="389"/>
      <c r="F2" s="389"/>
      <c r="G2" s="389"/>
    </row>
    <row r="3" spans="1:7" x14ac:dyDescent="0.2">
      <c r="A3" s="389" t="s">
        <v>187</v>
      </c>
      <c r="B3" s="389"/>
      <c r="C3" s="389"/>
      <c r="D3" s="389"/>
      <c r="E3" s="389"/>
      <c r="F3" s="389"/>
      <c r="G3" s="389"/>
    </row>
    <row r="4" spans="1:7" ht="14.25" customHeight="1" x14ac:dyDescent="0.2">
      <c r="A4" s="389" t="s">
        <v>64</v>
      </c>
      <c r="B4" s="389"/>
      <c r="C4" s="389"/>
      <c r="D4" s="389"/>
      <c r="E4" s="389"/>
      <c r="F4" s="389"/>
      <c r="G4" s="389"/>
    </row>
    <row r="5" spans="1:7" ht="14.25" customHeight="1" x14ac:dyDescent="0.2">
      <c r="A5" s="389" t="s">
        <v>226</v>
      </c>
      <c r="B5" s="389"/>
      <c r="C5" s="389"/>
      <c r="D5" s="389"/>
      <c r="E5" s="389"/>
      <c r="F5" s="389"/>
      <c r="G5" s="389"/>
    </row>
    <row r="6" spans="1:7" ht="14.25" customHeight="1" x14ac:dyDescent="0.2">
      <c r="A6" s="86"/>
      <c r="B6" s="136"/>
      <c r="C6" s="5"/>
      <c r="D6" s="7"/>
      <c r="E6" s="8"/>
      <c r="F6" s="25"/>
      <c r="G6" s="25"/>
    </row>
    <row r="7" spans="1:7" x14ac:dyDescent="0.2">
      <c r="A7" s="388" t="s">
        <v>63</v>
      </c>
      <c r="B7" s="388"/>
      <c r="C7" s="388"/>
      <c r="D7" s="388"/>
      <c r="E7" s="388"/>
      <c r="F7" s="388"/>
      <c r="G7" s="388"/>
    </row>
    <row r="8" spans="1:7" s="3" customFormat="1" x14ac:dyDescent="0.2">
      <c r="A8" s="390" t="s">
        <v>341</v>
      </c>
      <c r="B8" s="390"/>
      <c r="C8" s="390"/>
      <c r="D8" s="390"/>
      <c r="E8" s="390"/>
      <c r="F8" s="390"/>
      <c r="G8" s="390"/>
    </row>
    <row r="9" spans="1:7" ht="13.5" thickBot="1" x14ac:dyDescent="0.25">
      <c r="A9" s="415" t="s">
        <v>328</v>
      </c>
      <c r="B9" s="415"/>
      <c r="C9" s="415"/>
      <c r="D9" s="415"/>
      <c r="E9" s="415"/>
      <c r="F9" s="415"/>
      <c r="G9" s="415"/>
    </row>
    <row r="10" spans="1:7" ht="26.25" customHeight="1" thickBot="1" x14ac:dyDescent="0.25">
      <c r="A10" s="386" t="s">
        <v>99</v>
      </c>
      <c r="B10" s="387"/>
      <c r="C10" s="32" t="s">
        <v>4</v>
      </c>
      <c r="D10" s="33" t="s">
        <v>0</v>
      </c>
      <c r="E10" s="34" t="s">
        <v>9</v>
      </c>
      <c r="F10" s="88" t="s">
        <v>2</v>
      </c>
      <c r="G10" s="35" t="s">
        <v>3</v>
      </c>
    </row>
    <row r="11" spans="1:7" ht="14.25" thickTop="1" thickBot="1" x14ac:dyDescent="0.25">
      <c r="A11" s="391" t="s">
        <v>241</v>
      </c>
      <c r="B11" s="392"/>
      <c r="C11" s="40"/>
      <c r="D11" s="41"/>
      <c r="E11" s="42"/>
      <c r="F11" s="89"/>
      <c r="G11" s="43"/>
    </row>
    <row r="12" spans="1:7" ht="13.5" thickTop="1" x14ac:dyDescent="0.2">
      <c r="A12" s="382">
        <v>1503010</v>
      </c>
      <c r="B12" s="383"/>
      <c r="C12" s="165" t="s">
        <v>86</v>
      </c>
      <c r="D12" s="165"/>
      <c r="E12" s="165"/>
      <c r="F12" s="165"/>
      <c r="G12" s="166"/>
    </row>
    <row r="13" spans="1:7" x14ac:dyDescent="0.2">
      <c r="A13" s="254" t="s">
        <v>51</v>
      </c>
      <c r="B13" s="172"/>
      <c r="C13" s="142"/>
      <c r="D13" s="20"/>
      <c r="E13" s="21"/>
      <c r="F13" s="90"/>
      <c r="G13" s="26"/>
    </row>
    <row r="14" spans="1:7" ht="38.25" x14ac:dyDescent="0.2">
      <c r="A14" s="255">
        <v>1</v>
      </c>
      <c r="B14" s="22" t="s">
        <v>73</v>
      </c>
      <c r="C14" s="14" t="s">
        <v>369</v>
      </c>
      <c r="D14" s="11">
        <v>12</v>
      </c>
      <c r="E14" s="11" t="s">
        <v>7</v>
      </c>
      <c r="F14" s="174"/>
      <c r="G14" s="27">
        <f>F14*D14</f>
        <v>0</v>
      </c>
    </row>
    <row r="15" spans="1:7" x14ac:dyDescent="0.2">
      <c r="A15" s="254" t="s">
        <v>93</v>
      </c>
      <c r="B15" s="173"/>
      <c r="C15" s="70"/>
      <c r="D15" s="11"/>
      <c r="E15" s="12"/>
      <c r="F15" s="91"/>
      <c r="G15" s="28"/>
    </row>
    <row r="16" spans="1:7" ht="38.25" x14ac:dyDescent="0.2">
      <c r="A16" s="255">
        <f>A14</f>
        <v>1</v>
      </c>
      <c r="B16" s="23" t="s">
        <v>74</v>
      </c>
      <c r="C16" s="13" t="s">
        <v>370</v>
      </c>
      <c r="D16" s="11">
        <v>12</v>
      </c>
      <c r="E16" s="11" t="s">
        <v>7</v>
      </c>
      <c r="F16" s="174"/>
      <c r="G16" s="27">
        <f>F16*D16</f>
        <v>0</v>
      </c>
    </row>
    <row r="17" spans="1:7" x14ac:dyDescent="0.2">
      <c r="A17" s="256" t="s">
        <v>263</v>
      </c>
      <c r="B17" s="185"/>
      <c r="C17" s="70"/>
      <c r="D17" s="11"/>
      <c r="E17" s="11"/>
      <c r="F17" s="91"/>
      <c r="G17" s="27"/>
    </row>
    <row r="18" spans="1:7" ht="38.25" x14ac:dyDescent="0.2">
      <c r="A18" s="255">
        <f>A16</f>
        <v>1</v>
      </c>
      <c r="B18" s="23" t="s">
        <v>89</v>
      </c>
      <c r="C18" s="13" t="s">
        <v>264</v>
      </c>
      <c r="D18" s="11">
        <v>12</v>
      </c>
      <c r="E18" s="11" t="s">
        <v>7</v>
      </c>
      <c r="F18" s="174"/>
      <c r="G18" s="27">
        <f>F18*D18</f>
        <v>0</v>
      </c>
    </row>
    <row r="19" spans="1:7" x14ac:dyDescent="0.2">
      <c r="A19" s="256" t="s">
        <v>72</v>
      </c>
      <c r="B19" s="185"/>
      <c r="C19" s="70"/>
      <c r="D19" s="11"/>
      <c r="E19" s="11"/>
      <c r="F19" s="91"/>
      <c r="G19" s="27"/>
    </row>
    <row r="20" spans="1:7" ht="38.25" x14ac:dyDescent="0.2">
      <c r="A20" s="255">
        <f>A18</f>
        <v>1</v>
      </c>
      <c r="B20" s="23" t="s">
        <v>90</v>
      </c>
      <c r="C20" s="13" t="s">
        <v>265</v>
      </c>
      <c r="D20" s="11">
        <v>12</v>
      </c>
      <c r="E20" s="11" t="s">
        <v>7</v>
      </c>
      <c r="F20" s="174"/>
      <c r="G20" s="27">
        <f>F20*D20</f>
        <v>0</v>
      </c>
    </row>
    <row r="21" spans="1:7" x14ac:dyDescent="0.2">
      <c r="A21" s="257"/>
      <c r="B21" s="73"/>
      <c r="C21" s="13"/>
      <c r="D21" s="11"/>
      <c r="E21" s="11"/>
      <c r="F21" s="91"/>
      <c r="G21" s="27"/>
    </row>
    <row r="22" spans="1:7" x14ac:dyDescent="0.2">
      <c r="A22" s="393">
        <v>1503020</v>
      </c>
      <c r="B22" s="394"/>
      <c r="C22" s="167" t="s">
        <v>88</v>
      </c>
      <c r="D22" s="167"/>
      <c r="E22" s="167"/>
      <c r="F22" s="167"/>
      <c r="G22" s="168"/>
    </row>
    <row r="23" spans="1:7" ht="25.5" x14ac:dyDescent="0.2">
      <c r="A23" s="255">
        <f>A14+1</f>
        <v>2</v>
      </c>
      <c r="B23" s="23" t="s">
        <v>73</v>
      </c>
      <c r="C23" s="14" t="s">
        <v>267</v>
      </c>
      <c r="D23" s="11">
        <v>12</v>
      </c>
      <c r="E23" s="11" t="s">
        <v>7</v>
      </c>
      <c r="F23" s="174"/>
      <c r="G23" s="27">
        <f>F23*D23</f>
        <v>0</v>
      </c>
    </row>
    <row r="24" spans="1:7" x14ac:dyDescent="0.2">
      <c r="A24" s="255">
        <f>A23</f>
        <v>2</v>
      </c>
      <c r="B24" s="23" t="s">
        <v>74</v>
      </c>
      <c r="C24" s="14" t="s">
        <v>186</v>
      </c>
      <c r="D24" s="11">
        <v>30</v>
      </c>
      <c r="E24" s="11" t="s">
        <v>1</v>
      </c>
      <c r="F24" s="174"/>
      <c r="G24" s="27">
        <f>F24*D24</f>
        <v>0</v>
      </c>
    </row>
    <row r="25" spans="1:7" x14ac:dyDescent="0.2">
      <c r="A25" s="255">
        <f>A24</f>
        <v>2</v>
      </c>
      <c r="B25" s="23" t="s">
        <v>89</v>
      </c>
      <c r="C25" s="13" t="s">
        <v>95</v>
      </c>
      <c r="D25" s="11">
        <v>12</v>
      </c>
      <c r="E25" s="11" t="s">
        <v>7</v>
      </c>
      <c r="F25" s="174"/>
      <c r="G25" s="27">
        <f>F25*D25</f>
        <v>0</v>
      </c>
    </row>
    <row r="26" spans="1:7" x14ac:dyDescent="0.2">
      <c r="A26" s="258"/>
      <c r="B26" s="68"/>
      <c r="C26" s="13"/>
      <c r="D26" s="38"/>
      <c r="E26" s="38"/>
      <c r="F26" s="147"/>
      <c r="G26" s="148"/>
    </row>
    <row r="27" spans="1:7" x14ac:dyDescent="0.2">
      <c r="A27" s="395">
        <v>1503050</v>
      </c>
      <c r="B27" s="396"/>
      <c r="C27" s="169" t="s">
        <v>87</v>
      </c>
      <c r="D27" s="149"/>
      <c r="E27" s="150"/>
      <c r="F27" s="151"/>
      <c r="G27" s="152"/>
    </row>
    <row r="28" spans="1:7" ht="38.25" x14ac:dyDescent="0.2">
      <c r="A28" s="255">
        <f>A23+1</f>
        <v>3</v>
      </c>
      <c r="B28" s="191" t="s">
        <v>73</v>
      </c>
      <c r="C28" s="433" t="s">
        <v>391</v>
      </c>
      <c r="D28" s="11">
        <v>12</v>
      </c>
      <c r="E28" s="11" t="s">
        <v>7</v>
      </c>
      <c r="F28" s="174"/>
      <c r="G28" s="27">
        <f t="shared" ref="G28:G30" si="0">F28*D28</f>
        <v>0</v>
      </c>
    </row>
    <row r="29" spans="1:7" ht="38.25" x14ac:dyDescent="0.2">
      <c r="A29" s="259">
        <f>A28</f>
        <v>3</v>
      </c>
      <c r="B29" s="191" t="s">
        <v>74</v>
      </c>
      <c r="C29" s="433" t="s">
        <v>393</v>
      </c>
      <c r="D29" s="11">
        <v>12</v>
      </c>
      <c r="E29" s="11" t="s">
        <v>7</v>
      </c>
      <c r="F29" s="174"/>
      <c r="G29" s="27">
        <f t="shared" si="0"/>
        <v>0</v>
      </c>
    </row>
    <row r="30" spans="1:7" ht="51" x14ac:dyDescent="0.2">
      <c r="A30" s="259">
        <f>A29</f>
        <v>3</v>
      </c>
      <c r="B30" s="191" t="s">
        <v>89</v>
      </c>
      <c r="C30" s="433" t="s">
        <v>394</v>
      </c>
      <c r="D30" s="11">
        <v>12</v>
      </c>
      <c r="E30" s="11" t="s">
        <v>7</v>
      </c>
      <c r="F30" s="174"/>
      <c r="G30" s="27">
        <f t="shared" si="0"/>
        <v>0</v>
      </c>
    </row>
    <row r="31" spans="1:7" ht="38.25" x14ac:dyDescent="0.2">
      <c r="A31" s="255">
        <f>A29</f>
        <v>3</v>
      </c>
      <c r="B31" s="173" t="s">
        <v>90</v>
      </c>
      <c r="C31" s="14" t="s">
        <v>365</v>
      </c>
      <c r="D31" s="11">
        <v>12</v>
      </c>
      <c r="E31" s="11" t="s">
        <v>7</v>
      </c>
      <c r="F31" s="174"/>
      <c r="G31" s="27">
        <f>F31*D31</f>
        <v>0</v>
      </c>
    </row>
    <row r="32" spans="1:7" ht="38.25" x14ac:dyDescent="0.2">
      <c r="A32" s="440">
        <f>A31</f>
        <v>3</v>
      </c>
      <c r="B32" s="435" t="s">
        <v>228</v>
      </c>
      <c r="C32" s="433" t="s">
        <v>384</v>
      </c>
      <c r="D32" s="11">
        <v>12</v>
      </c>
      <c r="E32" s="11" t="s">
        <v>7</v>
      </c>
      <c r="F32" s="174"/>
      <c r="G32" s="27">
        <f>F32*D32</f>
        <v>0</v>
      </c>
    </row>
    <row r="33" spans="1:7" x14ac:dyDescent="0.2">
      <c r="A33" s="258"/>
      <c r="B33" s="68"/>
      <c r="C33" s="13"/>
      <c r="D33" s="11"/>
      <c r="E33" s="11"/>
      <c r="F33" s="91"/>
      <c r="G33" s="27"/>
    </row>
    <row r="34" spans="1:7" x14ac:dyDescent="0.2">
      <c r="A34" s="260"/>
      <c r="B34" s="45"/>
      <c r="C34" s="46"/>
      <c r="D34" s="47"/>
      <c r="E34" s="47"/>
      <c r="F34" s="92" t="s">
        <v>18</v>
      </c>
      <c r="G34" s="29">
        <f>SUM(G14:G33)</f>
        <v>0</v>
      </c>
    </row>
    <row r="35" spans="1:7" ht="13.5" thickBot="1" x14ac:dyDescent="0.25">
      <c r="A35" s="261"/>
      <c r="B35" s="36"/>
      <c r="C35" s="37"/>
      <c r="D35" s="38"/>
      <c r="E35" s="38"/>
      <c r="F35" s="93"/>
      <c r="G35" s="39"/>
    </row>
    <row r="36" spans="1:7" ht="14.25" thickTop="1" thickBot="1" x14ac:dyDescent="0.25">
      <c r="A36" s="262" t="s">
        <v>253</v>
      </c>
      <c r="B36" s="71"/>
      <c r="C36" s="40"/>
      <c r="D36" s="44"/>
      <c r="E36" s="40"/>
      <c r="F36" s="95"/>
      <c r="G36" s="43"/>
    </row>
    <row r="37" spans="1:7" ht="13.5" thickTop="1" x14ac:dyDescent="0.2">
      <c r="A37" s="382">
        <v>1503010</v>
      </c>
      <c r="B37" s="383"/>
      <c r="C37" s="170" t="s">
        <v>86</v>
      </c>
      <c r="D37" s="143"/>
      <c r="E37" s="144"/>
      <c r="F37" s="145"/>
      <c r="G37" s="146"/>
    </row>
    <row r="38" spans="1:7" ht="38.25" x14ac:dyDescent="0.2">
      <c r="A38" s="255">
        <v>4</v>
      </c>
      <c r="B38" s="22" t="s">
        <v>73</v>
      </c>
      <c r="C38" s="13" t="s">
        <v>371</v>
      </c>
      <c r="D38" s="11">
        <v>12</v>
      </c>
      <c r="E38" s="11" t="s">
        <v>7</v>
      </c>
      <c r="F38" s="174"/>
      <c r="G38" s="27">
        <f>F38*D38</f>
        <v>0</v>
      </c>
    </row>
    <row r="39" spans="1:7" x14ac:dyDescent="0.2">
      <c r="A39" s="260"/>
      <c r="B39" s="22"/>
      <c r="C39" s="14"/>
      <c r="D39" s="11"/>
      <c r="E39" s="11"/>
      <c r="F39" s="91"/>
      <c r="G39" s="27"/>
    </row>
    <row r="40" spans="1:7" x14ac:dyDescent="0.2">
      <c r="A40" s="260"/>
      <c r="B40" s="45"/>
      <c r="C40" s="48"/>
      <c r="D40" s="47"/>
      <c r="E40" s="47"/>
      <c r="F40" s="92" t="s">
        <v>92</v>
      </c>
      <c r="G40" s="29">
        <f>G38</f>
        <v>0</v>
      </c>
    </row>
    <row r="41" spans="1:7" ht="13.5" thickBot="1" x14ac:dyDescent="0.25">
      <c r="A41" s="260"/>
      <c r="B41" s="22"/>
      <c r="C41" s="13"/>
      <c r="D41" s="11"/>
      <c r="E41" s="11"/>
      <c r="F41" s="94"/>
      <c r="G41" s="29"/>
    </row>
    <row r="42" spans="1:7" ht="14.25" thickTop="1" thickBot="1" x14ac:dyDescent="0.25">
      <c r="A42" s="262" t="s">
        <v>243</v>
      </c>
      <c r="B42" s="71"/>
      <c r="C42" s="40"/>
      <c r="D42" s="41"/>
      <c r="E42" s="42"/>
      <c r="F42" s="89"/>
      <c r="G42" s="43"/>
    </row>
    <row r="43" spans="1:7" ht="13.5" thickTop="1" x14ac:dyDescent="0.2">
      <c r="A43" s="382">
        <v>1503010</v>
      </c>
      <c r="B43" s="383"/>
      <c r="C43" s="170" t="s">
        <v>86</v>
      </c>
      <c r="D43" s="143"/>
      <c r="E43" s="144"/>
      <c r="F43" s="145"/>
      <c r="G43" s="146"/>
    </row>
    <row r="44" spans="1:7" ht="38.25" x14ac:dyDescent="0.2">
      <c r="A44" s="263">
        <v>5</v>
      </c>
      <c r="B44" s="36" t="s">
        <v>73</v>
      </c>
      <c r="C44" s="37" t="s">
        <v>372</v>
      </c>
      <c r="D44" s="38">
        <v>12</v>
      </c>
      <c r="E44" s="38" t="s">
        <v>7</v>
      </c>
      <c r="F44" s="175"/>
      <c r="G44" s="27">
        <f>F44*D44</f>
        <v>0</v>
      </c>
    </row>
    <row r="45" spans="1:7" x14ac:dyDescent="0.2">
      <c r="A45" s="260"/>
      <c r="B45" s="22"/>
      <c r="C45" s="14"/>
      <c r="D45" s="11"/>
      <c r="E45" s="11"/>
      <c r="F45" s="91"/>
      <c r="G45" s="27"/>
    </row>
    <row r="46" spans="1:7" x14ac:dyDescent="0.2">
      <c r="A46" s="260"/>
      <c r="B46" s="45"/>
      <c r="C46" s="48"/>
      <c r="D46" s="47"/>
      <c r="E46" s="47"/>
      <c r="F46" s="92" t="s">
        <v>229</v>
      </c>
      <c r="G46" s="29">
        <f>G44</f>
        <v>0</v>
      </c>
    </row>
    <row r="47" spans="1:7" ht="13.5" thickBot="1" x14ac:dyDescent="0.25">
      <c r="A47" s="260"/>
      <c r="B47" s="22"/>
      <c r="C47" s="13"/>
      <c r="D47" s="11"/>
      <c r="E47" s="11"/>
      <c r="F47" s="94"/>
      <c r="G47" s="29"/>
    </row>
    <row r="48" spans="1:7" ht="14.25" thickTop="1" thickBot="1" x14ac:dyDescent="0.25">
      <c r="A48" s="262" t="s">
        <v>242</v>
      </c>
      <c r="B48" s="71"/>
      <c r="C48" s="40"/>
      <c r="D48" s="41"/>
      <c r="E48" s="42"/>
      <c r="F48" s="89"/>
      <c r="G48" s="43"/>
    </row>
    <row r="49" spans="1:7" ht="13.5" thickTop="1" x14ac:dyDescent="0.2">
      <c r="A49" s="382">
        <v>1503010</v>
      </c>
      <c r="B49" s="383"/>
      <c r="C49" s="165" t="s">
        <v>86</v>
      </c>
      <c r="D49" s="143"/>
      <c r="E49" s="144"/>
      <c r="F49" s="145"/>
      <c r="G49" s="146"/>
    </row>
    <row r="50" spans="1:7" ht="38.25" x14ac:dyDescent="0.2">
      <c r="A50" s="255">
        <v>6</v>
      </c>
      <c r="B50" s="22" t="s">
        <v>73</v>
      </c>
      <c r="C50" s="14" t="s">
        <v>373</v>
      </c>
      <c r="D50" s="11">
        <v>12</v>
      </c>
      <c r="E50" s="11" t="s">
        <v>7</v>
      </c>
      <c r="F50" s="174"/>
      <c r="G50" s="27">
        <f>F50*D50</f>
        <v>0</v>
      </c>
    </row>
    <row r="51" spans="1:7" x14ac:dyDescent="0.2">
      <c r="A51" s="260"/>
      <c r="B51" s="22"/>
      <c r="C51" s="14"/>
      <c r="D51" s="11"/>
      <c r="E51" s="11"/>
      <c r="F51" s="91"/>
      <c r="G51" s="27"/>
    </row>
    <row r="52" spans="1:7" x14ac:dyDescent="0.2">
      <c r="A52" s="393">
        <v>1503020</v>
      </c>
      <c r="B52" s="394"/>
      <c r="C52" s="167" t="s">
        <v>88</v>
      </c>
      <c r="D52" s="167"/>
      <c r="E52" s="167"/>
      <c r="F52" s="167"/>
      <c r="G52" s="168"/>
    </row>
    <row r="53" spans="1:7" ht="25.5" x14ac:dyDescent="0.2">
      <c r="A53" s="255">
        <v>7</v>
      </c>
      <c r="B53" s="23" t="s">
        <v>73</v>
      </c>
      <c r="C53" s="14" t="s">
        <v>266</v>
      </c>
      <c r="D53" s="11">
        <v>12</v>
      </c>
      <c r="E53" s="11" t="s">
        <v>7</v>
      </c>
      <c r="F53" s="174"/>
      <c r="G53" s="27">
        <f t="shared" ref="G53:G55" si="1">F53*D53</f>
        <v>0</v>
      </c>
    </row>
    <row r="54" spans="1:7" x14ac:dyDescent="0.2">
      <c r="A54" s="255">
        <f>A53</f>
        <v>7</v>
      </c>
      <c r="B54" s="23" t="s">
        <v>74</v>
      </c>
      <c r="C54" s="14" t="s">
        <v>188</v>
      </c>
      <c r="D54" s="11">
        <v>220</v>
      </c>
      <c r="E54" s="11" t="s">
        <v>1</v>
      </c>
      <c r="F54" s="174"/>
      <c r="G54" s="27">
        <f t="shared" si="1"/>
        <v>0</v>
      </c>
    </row>
    <row r="55" spans="1:7" x14ac:dyDescent="0.2">
      <c r="A55" s="255">
        <f>A54</f>
        <v>7</v>
      </c>
      <c r="B55" s="23" t="s">
        <v>89</v>
      </c>
      <c r="C55" s="13" t="s">
        <v>96</v>
      </c>
      <c r="D55" s="11">
        <v>12</v>
      </c>
      <c r="E55" s="11" t="s">
        <v>7</v>
      </c>
      <c r="F55" s="174"/>
      <c r="G55" s="27">
        <f t="shared" si="1"/>
        <v>0</v>
      </c>
    </row>
    <row r="56" spans="1:7" x14ac:dyDescent="0.2">
      <c r="A56" s="255"/>
      <c r="B56" s="68"/>
      <c r="C56" s="13"/>
      <c r="D56" s="38"/>
      <c r="E56" s="38"/>
      <c r="F56" s="179" t="s">
        <v>97</v>
      </c>
      <c r="G56" s="177">
        <f>SUM(G50:G55)</f>
        <v>0</v>
      </c>
    </row>
    <row r="57" spans="1:7" x14ac:dyDescent="0.2">
      <c r="A57" s="258"/>
      <c r="B57" s="68"/>
      <c r="C57" s="13"/>
      <c r="D57" s="38"/>
      <c r="E57" s="38"/>
      <c r="F57" s="147"/>
      <c r="G57" s="148"/>
    </row>
    <row r="58" spans="1:7" x14ac:dyDescent="0.2">
      <c r="A58" s="395">
        <v>1503050</v>
      </c>
      <c r="B58" s="396"/>
      <c r="C58" s="169" t="s">
        <v>87</v>
      </c>
      <c r="D58" s="149"/>
      <c r="E58" s="150"/>
      <c r="F58" s="151"/>
      <c r="G58" s="152"/>
    </row>
    <row r="59" spans="1:7" ht="51" x14ac:dyDescent="0.2">
      <c r="A59" s="255">
        <v>8</v>
      </c>
      <c r="B59" s="172" t="s">
        <v>73</v>
      </c>
      <c r="C59" s="14" t="s">
        <v>366</v>
      </c>
      <c r="D59" s="11">
        <v>12</v>
      </c>
      <c r="E59" s="11" t="s">
        <v>7</v>
      </c>
      <c r="F59" s="174"/>
      <c r="G59" s="27">
        <f t="shared" ref="G59:G61" si="2">F59*D59</f>
        <v>0</v>
      </c>
    </row>
    <row r="60" spans="1:7" ht="51" x14ac:dyDescent="0.2">
      <c r="A60" s="255">
        <f>A59</f>
        <v>8</v>
      </c>
      <c r="B60" s="172" t="s">
        <v>74</v>
      </c>
      <c r="C60" s="433" t="s">
        <v>392</v>
      </c>
      <c r="D60" s="11">
        <v>12</v>
      </c>
      <c r="E60" s="11" t="s">
        <v>7</v>
      </c>
      <c r="F60" s="174"/>
      <c r="G60" s="27">
        <f t="shared" si="2"/>
        <v>0</v>
      </c>
    </row>
    <row r="61" spans="1:7" ht="38.25" x14ac:dyDescent="0.2">
      <c r="A61" s="255">
        <f>A60</f>
        <v>8</v>
      </c>
      <c r="B61" s="172" t="s">
        <v>89</v>
      </c>
      <c r="C61" s="14" t="s">
        <v>367</v>
      </c>
      <c r="D61" s="11">
        <v>12</v>
      </c>
      <c r="E61" s="11" t="s">
        <v>7</v>
      </c>
      <c r="F61" s="174"/>
      <c r="G61" s="27">
        <f t="shared" si="2"/>
        <v>0</v>
      </c>
    </row>
    <row r="62" spans="1:7" ht="38.25" x14ac:dyDescent="0.2">
      <c r="A62" s="255">
        <f>A59</f>
        <v>8</v>
      </c>
      <c r="B62" s="173" t="s">
        <v>90</v>
      </c>
      <c r="C62" s="14" t="s">
        <v>368</v>
      </c>
      <c r="D62" s="11">
        <v>12</v>
      </c>
      <c r="E62" s="11" t="s">
        <v>7</v>
      </c>
      <c r="F62" s="174"/>
      <c r="G62" s="27">
        <f>F62*D62</f>
        <v>0</v>
      </c>
    </row>
    <row r="63" spans="1:7" ht="38.25" x14ac:dyDescent="0.2">
      <c r="A63" s="441">
        <f>A62</f>
        <v>8</v>
      </c>
      <c r="B63" s="437" t="s">
        <v>228</v>
      </c>
      <c r="C63" s="433" t="s">
        <v>385</v>
      </c>
      <c r="D63" s="11">
        <v>12</v>
      </c>
      <c r="E63" s="11" t="s">
        <v>7</v>
      </c>
      <c r="F63" s="174"/>
      <c r="G63" s="27">
        <f t="shared" ref="G63" si="3">F63*D63</f>
        <v>0</v>
      </c>
    </row>
    <row r="64" spans="1:7" x14ac:dyDescent="0.2">
      <c r="A64" s="260"/>
      <c r="B64" s="22"/>
      <c r="C64" s="14"/>
      <c r="D64" s="11"/>
      <c r="E64" s="11"/>
      <c r="F64" s="179" t="s">
        <v>98</v>
      </c>
      <c r="G64" s="176">
        <f>SUM(G59:G63)*1</f>
        <v>0</v>
      </c>
    </row>
    <row r="65" spans="1:7" x14ac:dyDescent="0.2">
      <c r="A65" s="260"/>
      <c r="B65" s="45"/>
      <c r="C65" s="48"/>
      <c r="D65" s="47"/>
      <c r="E65" s="47"/>
      <c r="F65" s="92" t="s">
        <v>20</v>
      </c>
      <c r="G65" s="29">
        <f xml:space="preserve"> SUM(G56,G64)</f>
        <v>0</v>
      </c>
    </row>
    <row r="66" spans="1:7" ht="13.5" thickBot="1" x14ac:dyDescent="0.25">
      <c r="A66" s="260"/>
      <c r="B66" s="22"/>
      <c r="C66" s="13"/>
      <c r="D66" s="11"/>
      <c r="E66" s="11"/>
      <c r="F66" s="94"/>
      <c r="G66" s="29"/>
    </row>
    <row r="67" spans="1:7" ht="14.25" thickTop="1" thickBot="1" x14ac:dyDescent="0.25">
      <c r="A67" s="264" t="s">
        <v>244</v>
      </c>
      <c r="B67" s="83"/>
      <c r="C67" s="40"/>
      <c r="D67" s="44"/>
      <c r="E67" s="40"/>
      <c r="F67" s="95"/>
      <c r="G67" s="43"/>
    </row>
    <row r="68" spans="1:7" ht="13.5" thickTop="1" x14ac:dyDescent="0.2">
      <c r="A68" s="382">
        <v>1503010</v>
      </c>
      <c r="B68" s="383"/>
      <c r="C68" s="165" t="s">
        <v>86</v>
      </c>
      <c r="D68" s="143"/>
      <c r="E68" s="144"/>
      <c r="F68" s="145"/>
      <c r="G68" s="146"/>
    </row>
    <row r="69" spans="1:7" ht="38.25" x14ac:dyDescent="0.2">
      <c r="A69" s="255">
        <v>9</v>
      </c>
      <c r="B69" s="22" t="s">
        <v>73</v>
      </c>
      <c r="C69" s="14" t="s">
        <v>268</v>
      </c>
      <c r="D69" s="11">
        <v>12</v>
      </c>
      <c r="E69" s="11" t="s">
        <v>7</v>
      </c>
      <c r="F69" s="174"/>
      <c r="G69" s="27">
        <f t="shared" ref="G69:G70" si="4">F69*D69</f>
        <v>0</v>
      </c>
    </row>
    <row r="70" spans="1:7" ht="25.5" x14ac:dyDescent="0.2">
      <c r="A70" s="255">
        <v>9</v>
      </c>
      <c r="B70" s="22" t="s">
        <v>74</v>
      </c>
      <c r="C70" s="14" t="s">
        <v>269</v>
      </c>
      <c r="D70" s="11">
        <v>12</v>
      </c>
      <c r="E70" s="11" t="s">
        <v>7</v>
      </c>
      <c r="F70" s="174"/>
      <c r="G70" s="27">
        <f t="shared" si="4"/>
        <v>0</v>
      </c>
    </row>
    <row r="71" spans="1:7" x14ac:dyDescent="0.2">
      <c r="A71" s="260"/>
      <c r="B71" s="22"/>
      <c r="C71" s="14"/>
      <c r="D71" s="11"/>
      <c r="E71" s="11"/>
      <c r="F71" s="91"/>
      <c r="G71" s="27"/>
    </row>
    <row r="72" spans="1:7" x14ac:dyDescent="0.2">
      <c r="A72" s="395">
        <v>1503050</v>
      </c>
      <c r="B72" s="396"/>
      <c r="C72" s="169" t="s">
        <v>87</v>
      </c>
      <c r="D72" s="149"/>
      <c r="E72" s="150"/>
      <c r="F72" s="151"/>
      <c r="G72" s="152"/>
    </row>
    <row r="73" spans="1:7" ht="38.25" x14ac:dyDescent="0.2">
      <c r="A73" s="255">
        <v>10</v>
      </c>
      <c r="B73" s="172" t="s">
        <v>73</v>
      </c>
      <c r="C73" s="14" t="s">
        <v>364</v>
      </c>
      <c r="D73" s="11">
        <v>12</v>
      </c>
      <c r="E73" s="11" t="s">
        <v>7</v>
      </c>
      <c r="F73" s="174"/>
      <c r="G73" s="27">
        <f>F73*D73</f>
        <v>0</v>
      </c>
    </row>
    <row r="74" spans="1:7" x14ac:dyDescent="0.2">
      <c r="A74" s="260"/>
      <c r="B74" s="22"/>
      <c r="C74" s="14"/>
      <c r="D74" s="11"/>
      <c r="E74" s="11"/>
      <c r="F74" s="91"/>
      <c r="G74" s="27"/>
    </row>
    <row r="75" spans="1:7" x14ac:dyDescent="0.2">
      <c r="A75" s="260"/>
      <c r="B75" s="45"/>
      <c r="C75" s="48"/>
      <c r="D75" s="47"/>
      <c r="E75" s="47"/>
      <c r="F75" s="92" t="s">
        <v>21</v>
      </c>
      <c r="G75" s="29">
        <f>SUM(G69:G74)</f>
        <v>0</v>
      </c>
    </row>
    <row r="76" spans="1:7" x14ac:dyDescent="0.2">
      <c r="A76" s="260"/>
      <c r="B76" s="22"/>
      <c r="C76" s="13"/>
      <c r="D76" s="11"/>
      <c r="E76" s="11"/>
      <c r="F76" s="94"/>
      <c r="G76" s="29"/>
    </row>
    <row r="77" spans="1:7" ht="13.5" thickBot="1" x14ac:dyDescent="0.25">
      <c r="A77" s="260"/>
      <c r="B77" s="22"/>
      <c r="C77" s="13"/>
      <c r="D77" s="11"/>
      <c r="E77" s="11"/>
      <c r="F77" s="94"/>
      <c r="G77" s="29"/>
    </row>
    <row r="78" spans="1:7" ht="14.25" thickTop="1" thickBot="1" x14ac:dyDescent="0.25">
      <c r="A78" s="262" t="s">
        <v>22</v>
      </c>
      <c r="B78" s="71"/>
      <c r="C78" s="40"/>
      <c r="D78" s="44"/>
      <c r="E78" s="40"/>
      <c r="F78" s="95"/>
      <c r="G78" s="43"/>
    </row>
    <row r="79" spans="1:7" ht="13.5" thickTop="1" x14ac:dyDescent="0.2">
      <c r="A79" s="382">
        <v>1503010</v>
      </c>
      <c r="B79" s="383"/>
      <c r="C79" s="165" t="s">
        <v>86</v>
      </c>
      <c r="D79" s="143"/>
      <c r="E79" s="144"/>
      <c r="F79" s="145"/>
      <c r="G79" s="146"/>
    </row>
    <row r="80" spans="1:7" x14ac:dyDescent="0.2">
      <c r="A80" s="265" t="s">
        <v>51</v>
      </c>
      <c r="B80" s="153"/>
      <c r="C80" s="154"/>
      <c r="D80" s="163"/>
      <c r="E80" s="163"/>
      <c r="F80" s="164"/>
      <c r="G80" s="27"/>
    </row>
    <row r="81" spans="1:7" ht="38.25" x14ac:dyDescent="0.2">
      <c r="A81" s="255">
        <v>11</v>
      </c>
      <c r="B81" s="22" t="s">
        <v>73</v>
      </c>
      <c r="C81" s="14" t="s">
        <v>270</v>
      </c>
      <c r="D81" s="11">
        <v>12</v>
      </c>
      <c r="E81" s="11" t="s">
        <v>7</v>
      </c>
      <c r="F81" s="174"/>
      <c r="G81" s="27">
        <f>F81*D81</f>
        <v>0</v>
      </c>
    </row>
    <row r="82" spans="1:7" x14ac:dyDescent="0.2">
      <c r="A82" s="266" t="s">
        <v>93</v>
      </c>
      <c r="B82" s="72"/>
      <c r="C82" s="131"/>
      <c r="D82" s="11"/>
      <c r="E82" s="11"/>
      <c r="F82" s="91"/>
      <c r="G82" s="27"/>
    </row>
    <row r="83" spans="1:7" ht="38.25" x14ac:dyDescent="0.2">
      <c r="A83" s="255">
        <f>A81</f>
        <v>11</v>
      </c>
      <c r="B83" s="22" t="s">
        <v>74</v>
      </c>
      <c r="C83" s="14" t="s">
        <v>271</v>
      </c>
      <c r="D83" s="11">
        <v>12</v>
      </c>
      <c r="E83" s="11" t="s">
        <v>7</v>
      </c>
      <c r="F83" s="174"/>
      <c r="G83" s="27">
        <f>F83*D83</f>
        <v>0</v>
      </c>
    </row>
    <row r="84" spans="1:7" x14ac:dyDescent="0.2">
      <c r="A84" s="260"/>
      <c r="B84" s="22"/>
      <c r="C84" s="14"/>
      <c r="D84" s="11"/>
      <c r="E84" s="11"/>
      <c r="F84" s="91"/>
      <c r="G84" s="27"/>
    </row>
    <row r="85" spans="1:7" x14ac:dyDescent="0.2">
      <c r="A85" s="260"/>
      <c r="B85" s="45"/>
      <c r="C85" s="48"/>
      <c r="D85" s="47"/>
      <c r="E85" s="47"/>
      <c r="F85" s="92" t="s">
        <v>23</v>
      </c>
      <c r="G85" s="29">
        <f>SUM(G81:G84)</f>
        <v>0</v>
      </c>
    </row>
    <row r="86" spans="1:7" x14ac:dyDescent="0.2">
      <c r="A86" s="260"/>
      <c r="B86" s="22"/>
      <c r="C86" s="13"/>
      <c r="D86" s="11"/>
      <c r="E86" s="11"/>
      <c r="F86" s="94"/>
      <c r="G86" s="29"/>
    </row>
    <row r="87" spans="1:7" ht="13.5" thickBot="1" x14ac:dyDescent="0.25">
      <c r="A87" s="260"/>
      <c r="B87" s="22"/>
      <c r="C87" s="13"/>
      <c r="D87" s="11"/>
      <c r="E87" s="11"/>
      <c r="F87" s="94"/>
      <c r="G87" s="29"/>
    </row>
    <row r="88" spans="1:7" ht="14.25" thickTop="1" thickBot="1" x14ac:dyDescent="0.25">
      <c r="A88" s="262" t="s">
        <v>245</v>
      </c>
      <c r="B88" s="71"/>
      <c r="C88" s="40"/>
      <c r="D88" s="44"/>
      <c r="E88" s="40"/>
      <c r="F88" s="95"/>
      <c r="G88" s="43"/>
    </row>
    <row r="89" spans="1:7" ht="13.5" thickTop="1" x14ac:dyDescent="0.2">
      <c r="A89" s="382">
        <v>1503010</v>
      </c>
      <c r="B89" s="383"/>
      <c r="C89" s="170" t="s">
        <v>86</v>
      </c>
      <c r="D89" s="143"/>
      <c r="E89" s="144"/>
      <c r="F89" s="145"/>
      <c r="G89" s="146"/>
    </row>
    <row r="90" spans="1:7" ht="38.25" x14ac:dyDescent="0.2">
      <c r="A90" s="255">
        <v>12</v>
      </c>
      <c r="B90" s="22" t="s">
        <v>73</v>
      </c>
      <c r="C90" s="14" t="s">
        <v>374</v>
      </c>
      <c r="D90" s="11">
        <v>12</v>
      </c>
      <c r="E90" s="11" t="s">
        <v>7</v>
      </c>
      <c r="F90" s="174"/>
      <c r="G90" s="27">
        <f>F90*D90</f>
        <v>0</v>
      </c>
    </row>
    <row r="91" spans="1:7" x14ac:dyDescent="0.2">
      <c r="A91" s="260"/>
      <c r="B91" s="22"/>
      <c r="C91" s="14"/>
      <c r="D91" s="11"/>
      <c r="E91" s="11"/>
      <c r="F91" s="91"/>
      <c r="G91" s="27"/>
    </row>
    <row r="92" spans="1:7" x14ac:dyDescent="0.2">
      <c r="A92" s="260"/>
      <c r="B92" s="45"/>
      <c r="C92" s="48"/>
      <c r="D92" s="47"/>
      <c r="E92" s="47"/>
      <c r="F92" s="92" t="s">
        <v>230</v>
      </c>
      <c r="G92" s="29">
        <f>G90</f>
        <v>0</v>
      </c>
    </row>
    <row r="93" spans="1:7" ht="13.5" thickBot="1" x14ac:dyDescent="0.25">
      <c r="A93" s="260"/>
      <c r="B93" s="22"/>
      <c r="C93" s="13"/>
      <c r="D93" s="11"/>
      <c r="E93" s="11"/>
      <c r="F93" s="94"/>
      <c r="G93" s="29"/>
    </row>
    <row r="94" spans="1:7" ht="14.25" thickTop="1" thickBot="1" x14ac:dyDescent="0.25">
      <c r="A94" s="262" t="s">
        <v>246</v>
      </c>
      <c r="B94" s="71"/>
      <c r="C94" s="40"/>
      <c r="D94" s="44"/>
      <c r="E94" s="40"/>
      <c r="F94" s="95"/>
      <c r="G94" s="43"/>
    </row>
    <row r="95" spans="1:7" ht="13.5" thickTop="1" x14ac:dyDescent="0.2">
      <c r="A95" s="382">
        <v>1503010</v>
      </c>
      <c r="B95" s="383"/>
      <c r="C95" s="170" t="s">
        <v>86</v>
      </c>
      <c r="D95" s="143"/>
      <c r="E95" s="144"/>
      <c r="F95" s="145"/>
      <c r="G95" s="146"/>
    </row>
    <row r="96" spans="1:7" ht="38.25" x14ac:dyDescent="0.2">
      <c r="A96" s="255">
        <v>13</v>
      </c>
      <c r="B96" s="22" t="s">
        <v>73</v>
      </c>
      <c r="C96" s="14" t="s">
        <v>375</v>
      </c>
      <c r="D96" s="11">
        <v>12</v>
      </c>
      <c r="E96" s="11" t="s">
        <v>7</v>
      </c>
      <c r="F96" s="174"/>
      <c r="G96" s="27">
        <f>F96*D96</f>
        <v>0</v>
      </c>
    </row>
    <row r="97" spans="1:7" x14ac:dyDescent="0.2">
      <c r="A97" s="260"/>
      <c r="B97" s="22"/>
      <c r="C97" s="14"/>
      <c r="D97" s="11"/>
      <c r="E97" s="11"/>
      <c r="F97" s="91"/>
      <c r="G97" s="27"/>
    </row>
    <row r="98" spans="1:7" x14ac:dyDescent="0.2">
      <c r="A98" s="260"/>
      <c r="B98" s="45"/>
      <c r="C98" s="48"/>
      <c r="D98" s="47"/>
      <c r="E98" s="47"/>
      <c r="F98" s="92" t="s">
        <v>24</v>
      </c>
      <c r="G98" s="29">
        <f>G96</f>
        <v>0</v>
      </c>
    </row>
    <row r="99" spans="1:7" x14ac:dyDescent="0.2">
      <c r="A99" s="260"/>
      <c r="B99" s="22"/>
      <c r="C99" s="13"/>
      <c r="D99" s="11"/>
      <c r="E99" s="11"/>
      <c r="F99" s="94"/>
      <c r="G99" s="29"/>
    </row>
    <row r="100" spans="1:7" ht="13.5" thickBot="1" x14ac:dyDescent="0.25">
      <c r="A100" s="260"/>
      <c r="B100" s="22"/>
      <c r="C100" s="13"/>
      <c r="D100" s="11"/>
      <c r="E100" s="11"/>
      <c r="F100" s="94"/>
      <c r="G100" s="29"/>
    </row>
    <row r="101" spans="1:7" ht="14.25" thickTop="1" thickBot="1" x14ac:dyDescent="0.25">
      <c r="A101" s="262" t="s">
        <v>247</v>
      </c>
      <c r="B101" s="71"/>
      <c r="C101" s="40"/>
      <c r="D101" s="44"/>
      <c r="E101" s="40"/>
      <c r="F101" s="95"/>
      <c r="G101" s="43"/>
    </row>
    <row r="102" spans="1:7" ht="13.5" thickTop="1" x14ac:dyDescent="0.2">
      <c r="A102" s="384">
        <v>1503010</v>
      </c>
      <c r="B102" s="385"/>
      <c r="C102" s="170" t="s">
        <v>86</v>
      </c>
      <c r="D102" s="143"/>
      <c r="E102" s="144"/>
      <c r="F102" s="145"/>
      <c r="G102" s="146"/>
    </row>
    <row r="103" spans="1:7" ht="38.25" x14ac:dyDescent="0.2">
      <c r="A103" s="255">
        <v>14</v>
      </c>
      <c r="B103" s="22" t="s">
        <v>73</v>
      </c>
      <c r="C103" s="14" t="s">
        <v>376</v>
      </c>
      <c r="D103" s="11">
        <v>12</v>
      </c>
      <c r="E103" s="11" t="s">
        <v>7</v>
      </c>
      <c r="F103" s="174"/>
      <c r="G103" s="27">
        <f>F103*D103</f>
        <v>0</v>
      </c>
    </row>
    <row r="104" spans="1:7" x14ac:dyDescent="0.2">
      <c r="A104" s="260"/>
      <c r="B104" s="22"/>
      <c r="C104" s="14"/>
      <c r="D104" s="11"/>
      <c r="E104" s="11"/>
      <c r="F104" s="91"/>
      <c r="G104" s="27"/>
    </row>
    <row r="105" spans="1:7" x14ac:dyDescent="0.2">
      <c r="A105" s="260"/>
      <c r="B105" s="45"/>
      <c r="C105" s="48"/>
      <c r="D105" s="47"/>
      <c r="E105" s="47"/>
      <c r="F105" s="92" t="s">
        <v>25</v>
      </c>
      <c r="G105" s="29">
        <f>G103</f>
        <v>0</v>
      </c>
    </row>
    <row r="106" spans="1:7" ht="13.5" thickBot="1" x14ac:dyDescent="0.25">
      <c r="A106" s="260"/>
      <c r="B106" s="22"/>
      <c r="C106" s="13"/>
      <c r="D106" s="11"/>
      <c r="E106" s="11"/>
      <c r="F106" s="94"/>
      <c r="G106" s="29"/>
    </row>
    <row r="107" spans="1:7" ht="14.25" thickTop="1" thickBot="1" x14ac:dyDescent="0.25">
      <c r="A107" s="262" t="s">
        <v>248</v>
      </c>
      <c r="B107" s="71"/>
      <c r="C107" s="40"/>
      <c r="D107" s="44"/>
      <c r="E107" s="40"/>
      <c r="F107" s="95"/>
      <c r="G107" s="43"/>
    </row>
    <row r="108" spans="1:7" ht="13.5" thickTop="1" x14ac:dyDescent="0.2">
      <c r="A108" s="382">
        <v>1503010</v>
      </c>
      <c r="B108" s="383"/>
      <c r="C108" s="170" t="s">
        <v>86</v>
      </c>
      <c r="D108" s="143"/>
      <c r="E108" s="144"/>
      <c r="F108" s="145"/>
      <c r="G108" s="146"/>
    </row>
    <row r="109" spans="1:7" ht="38.25" x14ac:dyDescent="0.2">
      <c r="A109" s="255">
        <v>15</v>
      </c>
      <c r="B109" s="22" t="s">
        <v>73</v>
      </c>
      <c r="C109" s="14" t="s">
        <v>377</v>
      </c>
      <c r="D109" s="11">
        <v>12</v>
      </c>
      <c r="E109" s="11" t="s">
        <v>7</v>
      </c>
      <c r="F109" s="174"/>
      <c r="G109" s="27">
        <f>F109*D109</f>
        <v>0</v>
      </c>
    </row>
    <row r="110" spans="1:7" x14ac:dyDescent="0.2">
      <c r="A110" s="260"/>
      <c r="B110" s="22"/>
      <c r="C110" s="14"/>
      <c r="D110" s="11"/>
      <c r="E110" s="11"/>
      <c r="F110" s="91"/>
      <c r="G110" s="27"/>
    </row>
    <row r="111" spans="1:7" x14ac:dyDescent="0.2">
      <c r="A111" s="260"/>
      <c r="B111" s="45"/>
      <c r="C111" s="48"/>
      <c r="D111" s="47"/>
      <c r="E111" s="47"/>
      <c r="F111" s="92" t="s">
        <v>26</v>
      </c>
      <c r="G111" s="29">
        <f>G109</f>
        <v>0</v>
      </c>
    </row>
    <row r="112" spans="1:7" ht="13.5" thickBot="1" x14ac:dyDescent="0.25">
      <c r="A112" s="260"/>
      <c r="B112" s="22"/>
      <c r="C112" s="13"/>
      <c r="D112" s="11"/>
      <c r="E112" s="11"/>
      <c r="F112" s="94"/>
      <c r="G112" s="29"/>
    </row>
    <row r="113" spans="1:7" ht="14.25" thickTop="1" thickBot="1" x14ac:dyDescent="0.25">
      <c r="A113" s="262" t="s">
        <v>249</v>
      </c>
      <c r="B113" s="71"/>
      <c r="C113" s="40"/>
      <c r="D113" s="44"/>
      <c r="E113" s="40"/>
      <c r="F113" s="95"/>
      <c r="G113" s="43"/>
    </row>
    <row r="114" spans="1:7" ht="13.5" thickTop="1" x14ac:dyDescent="0.2">
      <c r="A114" s="382">
        <v>1503010</v>
      </c>
      <c r="B114" s="383"/>
      <c r="C114" s="170" t="s">
        <v>86</v>
      </c>
      <c r="D114" s="143"/>
      <c r="E114" s="144"/>
      <c r="F114" s="145"/>
      <c r="G114" s="146"/>
    </row>
    <row r="115" spans="1:7" ht="38.25" x14ac:dyDescent="0.2">
      <c r="A115" s="255">
        <v>16</v>
      </c>
      <c r="B115" s="22" t="s">
        <v>73</v>
      </c>
      <c r="C115" s="14" t="s">
        <v>378</v>
      </c>
      <c r="D115" s="11">
        <v>12</v>
      </c>
      <c r="E115" s="11" t="s">
        <v>7</v>
      </c>
      <c r="F115" s="174"/>
      <c r="G115" s="27">
        <f>F115*D115</f>
        <v>0</v>
      </c>
    </row>
    <row r="116" spans="1:7" x14ac:dyDescent="0.2">
      <c r="A116" s="260"/>
      <c r="B116" s="22"/>
      <c r="C116" s="14"/>
      <c r="D116" s="11"/>
      <c r="E116" s="11"/>
      <c r="F116" s="91"/>
      <c r="G116" s="27"/>
    </row>
    <row r="117" spans="1:7" x14ac:dyDescent="0.2">
      <c r="A117" s="260"/>
      <c r="B117" s="45"/>
      <c r="C117" s="48"/>
      <c r="D117" s="47"/>
      <c r="E117" s="47"/>
      <c r="F117" s="92" t="s">
        <v>27</v>
      </c>
      <c r="G117" s="29">
        <f>G115</f>
        <v>0</v>
      </c>
    </row>
    <row r="118" spans="1:7" ht="13.5" thickBot="1" x14ac:dyDescent="0.25">
      <c r="A118" s="260"/>
      <c r="B118" s="22"/>
      <c r="C118" s="13"/>
      <c r="D118" s="11"/>
      <c r="E118" s="11"/>
      <c r="F118" s="94"/>
      <c r="G118" s="29"/>
    </row>
    <row r="119" spans="1:7" ht="14.25" thickTop="1" thickBot="1" x14ac:dyDescent="0.25">
      <c r="A119" s="262" t="s">
        <v>19</v>
      </c>
      <c r="B119" s="71"/>
      <c r="C119" s="40"/>
      <c r="D119" s="44"/>
      <c r="E119" s="40"/>
      <c r="F119" s="95"/>
      <c r="G119" s="43"/>
    </row>
    <row r="120" spans="1:7" ht="13.5" thickTop="1" x14ac:dyDescent="0.2">
      <c r="A120" s="382">
        <v>1503010</v>
      </c>
      <c r="B120" s="383"/>
      <c r="C120" s="170" t="s">
        <v>86</v>
      </c>
      <c r="D120" s="143"/>
      <c r="E120" s="144"/>
      <c r="F120" s="145"/>
      <c r="G120" s="146"/>
    </row>
    <row r="121" spans="1:7" ht="38.25" x14ac:dyDescent="0.2">
      <c r="A121" s="255">
        <v>17</v>
      </c>
      <c r="B121" s="22" t="s">
        <v>73</v>
      </c>
      <c r="C121" s="14" t="s">
        <v>379</v>
      </c>
      <c r="D121" s="11">
        <v>12</v>
      </c>
      <c r="E121" s="11" t="s">
        <v>7</v>
      </c>
      <c r="F121" s="174"/>
      <c r="G121" s="27">
        <f>F121*D121</f>
        <v>0</v>
      </c>
    </row>
    <row r="122" spans="1:7" x14ac:dyDescent="0.2">
      <c r="A122" s="260"/>
      <c r="B122" s="22"/>
      <c r="C122" s="14"/>
      <c r="D122" s="11"/>
      <c r="E122" s="11"/>
      <c r="F122" s="91"/>
      <c r="G122" s="27"/>
    </row>
    <row r="123" spans="1:7" x14ac:dyDescent="0.2">
      <c r="A123" s="260"/>
      <c r="B123" s="45"/>
      <c r="C123" s="48"/>
      <c r="D123" s="47"/>
      <c r="E123" s="47"/>
      <c r="F123" s="92" t="s">
        <v>28</v>
      </c>
      <c r="G123" s="29">
        <f>G121</f>
        <v>0</v>
      </c>
    </row>
    <row r="124" spans="1:7" ht="13.5" thickBot="1" x14ac:dyDescent="0.25">
      <c r="A124" s="260"/>
      <c r="B124" s="22"/>
      <c r="C124" s="13"/>
      <c r="D124" s="11"/>
      <c r="E124" s="11"/>
      <c r="F124" s="94"/>
      <c r="G124" s="29"/>
    </row>
    <row r="125" spans="1:7" ht="14.25" thickTop="1" thickBot="1" x14ac:dyDescent="0.25">
      <c r="A125" s="262" t="s">
        <v>250</v>
      </c>
      <c r="B125" s="71"/>
      <c r="C125" s="40"/>
      <c r="D125" s="44"/>
      <c r="E125" s="40"/>
      <c r="F125" s="95"/>
      <c r="G125" s="43"/>
    </row>
    <row r="126" spans="1:7" ht="13.5" thickTop="1" x14ac:dyDescent="0.2">
      <c r="A126" s="382">
        <v>1503010</v>
      </c>
      <c r="B126" s="383"/>
      <c r="C126" s="170" t="s">
        <v>86</v>
      </c>
      <c r="D126" s="143"/>
      <c r="E126" s="144"/>
      <c r="F126" s="145"/>
      <c r="G126" s="146"/>
    </row>
    <row r="127" spans="1:7" ht="38.25" x14ac:dyDescent="0.2">
      <c r="A127" s="255">
        <v>18</v>
      </c>
      <c r="B127" s="22" t="s">
        <v>73</v>
      </c>
      <c r="C127" s="14" t="s">
        <v>380</v>
      </c>
      <c r="D127" s="11">
        <v>12</v>
      </c>
      <c r="E127" s="11" t="s">
        <v>7</v>
      </c>
      <c r="F127" s="174"/>
      <c r="G127" s="27">
        <f>F127*D127</f>
        <v>0</v>
      </c>
    </row>
    <row r="128" spans="1:7" x14ac:dyDescent="0.2">
      <c r="A128" s="260"/>
      <c r="B128" s="22"/>
      <c r="C128" s="14"/>
      <c r="D128" s="11"/>
      <c r="E128" s="11"/>
      <c r="F128" s="91"/>
      <c r="G128" s="27"/>
    </row>
    <row r="129" spans="1:7" x14ac:dyDescent="0.2">
      <c r="A129" s="260"/>
      <c r="B129" s="45"/>
      <c r="C129" s="48"/>
      <c r="D129" s="47"/>
      <c r="E129" s="47"/>
      <c r="F129" s="92" t="s">
        <v>29</v>
      </c>
      <c r="G129" s="29">
        <f>G127</f>
        <v>0</v>
      </c>
    </row>
    <row r="130" spans="1:7" ht="13.5" thickBot="1" x14ac:dyDescent="0.25">
      <c r="A130" s="260"/>
      <c r="B130" s="22"/>
      <c r="C130" s="13"/>
      <c r="D130" s="11"/>
      <c r="E130" s="11"/>
      <c r="F130" s="94"/>
      <c r="G130" s="29"/>
    </row>
    <row r="131" spans="1:7" ht="14.25" thickTop="1" thickBot="1" x14ac:dyDescent="0.25">
      <c r="A131" s="262" t="s">
        <v>251</v>
      </c>
      <c r="B131" s="71"/>
      <c r="C131" s="40"/>
      <c r="D131" s="44"/>
      <c r="E131" s="40"/>
      <c r="F131" s="95"/>
      <c r="G131" s="43"/>
    </row>
    <row r="132" spans="1:7" ht="13.5" thickTop="1" x14ac:dyDescent="0.2">
      <c r="A132" s="382">
        <v>1503010</v>
      </c>
      <c r="B132" s="383"/>
      <c r="C132" s="170" t="s">
        <v>86</v>
      </c>
      <c r="D132" s="143"/>
      <c r="E132" s="144"/>
      <c r="F132" s="145"/>
      <c r="G132" s="146"/>
    </row>
    <row r="133" spans="1:7" ht="38.25" x14ac:dyDescent="0.2">
      <c r="A133" s="255">
        <v>19</v>
      </c>
      <c r="B133" s="22" t="s">
        <v>73</v>
      </c>
      <c r="C133" s="14" t="s">
        <v>381</v>
      </c>
      <c r="D133" s="11">
        <v>12</v>
      </c>
      <c r="E133" s="11" t="s">
        <v>7</v>
      </c>
      <c r="F133" s="174"/>
      <c r="G133" s="27">
        <f>F133*D133</f>
        <v>0</v>
      </c>
    </row>
    <row r="134" spans="1:7" x14ac:dyDescent="0.2">
      <c r="A134" s="260"/>
      <c r="B134" s="22"/>
      <c r="C134" s="14"/>
      <c r="D134" s="11"/>
      <c r="E134" s="11"/>
      <c r="F134" s="91"/>
      <c r="G134" s="27"/>
    </row>
    <row r="135" spans="1:7" x14ac:dyDescent="0.2">
      <c r="A135" s="260"/>
      <c r="B135" s="45"/>
      <c r="C135" s="48"/>
      <c r="D135" s="47"/>
      <c r="E135" s="47"/>
      <c r="F135" s="92" t="s">
        <v>77</v>
      </c>
      <c r="G135" s="29">
        <f>G133</f>
        <v>0</v>
      </c>
    </row>
    <row r="136" spans="1:7" ht="13.5" thickBot="1" x14ac:dyDescent="0.25">
      <c r="A136" s="260"/>
      <c r="B136" s="22"/>
      <c r="C136" s="13"/>
      <c r="D136" s="11"/>
      <c r="E136" s="11"/>
      <c r="F136" s="94"/>
      <c r="G136" s="29"/>
    </row>
    <row r="137" spans="1:7" ht="14.25" thickTop="1" thickBot="1" x14ac:dyDescent="0.25">
      <c r="A137" s="262" t="s">
        <v>252</v>
      </c>
      <c r="B137" s="71"/>
      <c r="C137" s="40"/>
      <c r="D137" s="44"/>
      <c r="E137" s="40"/>
      <c r="F137" s="95"/>
      <c r="G137" s="43"/>
    </row>
    <row r="138" spans="1:7" ht="13.5" thickTop="1" x14ac:dyDescent="0.2">
      <c r="A138" s="382">
        <v>1503010</v>
      </c>
      <c r="B138" s="383"/>
      <c r="C138" s="170" t="s">
        <v>86</v>
      </c>
      <c r="D138" s="143"/>
      <c r="E138" s="144"/>
      <c r="F138" s="145"/>
      <c r="G138" s="146"/>
    </row>
    <row r="139" spans="1:7" ht="38.25" x14ac:dyDescent="0.2">
      <c r="A139" s="255">
        <v>20</v>
      </c>
      <c r="B139" s="22" t="s">
        <v>73</v>
      </c>
      <c r="C139" s="13" t="s">
        <v>382</v>
      </c>
      <c r="D139" s="11">
        <v>12</v>
      </c>
      <c r="E139" s="11" t="s">
        <v>7</v>
      </c>
      <c r="F139" s="174"/>
      <c r="G139" s="27">
        <f>F139*D139</f>
        <v>0</v>
      </c>
    </row>
    <row r="140" spans="1:7" x14ac:dyDescent="0.2">
      <c r="A140" s="260"/>
      <c r="B140" s="22"/>
      <c r="C140" s="14"/>
      <c r="D140" s="11"/>
      <c r="E140" s="11"/>
      <c r="F140" s="91"/>
      <c r="G140" s="27"/>
    </row>
    <row r="141" spans="1:7" x14ac:dyDescent="0.2">
      <c r="A141" s="260"/>
      <c r="B141" s="45"/>
      <c r="C141" s="48"/>
      <c r="D141" s="47"/>
      <c r="E141" s="47"/>
      <c r="F141" s="92" t="s">
        <v>91</v>
      </c>
      <c r="G141" s="29">
        <f>G139</f>
        <v>0</v>
      </c>
    </row>
    <row r="142" spans="1:7" ht="13.5" thickBot="1" x14ac:dyDescent="0.25">
      <c r="A142" s="260"/>
      <c r="B142" s="22"/>
      <c r="C142" s="13"/>
      <c r="D142" s="11"/>
      <c r="E142" s="11"/>
      <c r="F142" s="94"/>
      <c r="G142" s="29"/>
    </row>
    <row r="143" spans="1:7" ht="14.25" thickTop="1" thickBot="1" x14ac:dyDescent="0.25">
      <c r="A143" s="262" t="s">
        <v>182</v>
      </c>
      <c r="B143" s="71"/>
      <c r="C143" s="40"/>
      <c r="D143" s="44"/>
      <c r="E143" s="40"/>
      <c r="F143" s="95"/>
      <c r="G143" s="43"/>
    </row>
    <row r="144" spans="1:7" ht="13.5" thickTop="1" x14ac:dyDescent="0.2">
      <c r="A144" s="382">
        <v>1503010</v>
      </c>
      <c r="B144" s="383"/>
      <c r="C144" s="170" t="s">
        <v>86</v>
      </c>
      <c r="D144" s="143"/>
      <c r="E144" s="144"/>
      <c r="F144" s="145"/>
      <c r="G144" s="146"/>
    </row>
    <row r="145" spans="1:7" ht="38.25" x14ac:dyDescent="0.2">
      <c r="A145" s="255">
        <v>21</v>
      </c>
      <c r="B145" s="22" t="s">
        <v>73</v>
      </c>
      <c r="C145" s="13" t="s">
        <v>383</v>
      </c>
      <c r="D145" s="11">
        <v>12</v>
      </c>
      <c r="E145" s="11" t="s">
        <v>7</v>
      </c>
      <c r="F145" s="174"/>
      <c r="G145" s="27">
        <f>F145*D145</f>
        <v>0</v>
      </c>
    </row>
    <row r="146" spans="1:7" x14ac:dyDescent="0.2">
      <c r="A146" s="260"/>
      <c r="B146" s="22"/>
      <c r="C146" s="14"/>
      <c r="D146" s="11"/>
      <c r="E146" s="11"/>
      <c r="F146" s="91"/>
      <c r="G146" s="27"/>
    </row>
    <row r="147" spans="1:7" x14ac:dyDescent="0.2">
      <c r="A147" s="260"/>
      <c r="B147" s="45"/>
      <c r="C147" s="48"/>
      <c r="D147" s="47"/>
      <c r="E147" s="47"/>
      <c r="F147" s="92" t="s">
        <v>183</v>
      </c>
      <c r="G147" s="29">
        <f>G145</f>
        <v>0</v>
      </c>
    </row>
    <row r="148" spans="1:7" x14ac:dyDescent="0.2">
      <c r="A148" s="267"/>
      <c r="B148" s="19"/>
      <c r="C148" s="14"/>
      <c r="D148" s="4"/>
      <c r="E148" s="11"/>
      <c r="F148" s="202"/>
      <c r="G148" s="197"/>
    </row>
    <row r="149" spans="1:7" x14ac:dyDescent="0.2">
      <c r="A149" s="261"/>
      <c r="B149" s="22"/>
      <c r="C149" s="13"/>
      <c r="D149" s="11"/>
      <c r="E149" s="11"/>
      <c r="F149" s="94"/>
      <c r="G149" s="29"/>
    </row>
    <row r="150" spans="1:7" ht="14.25" thickBot="1" x14ac:dyDescent="0.3">
      <c r="A150" s="268"/>
      <c r="B150" s="24"/>
      <c r="C150" s="16"/>
      <c r="D150" s="17"/>
      <c r="E150" s="18"/>
      <c r="F150" s="96" t="s">
        <v>327</v>
      </c>
      <c r="G150" s="59">
        <f>SUM(G34,G46,G65,G75,G85,G92,G98,G105,G111,G117,G123,G129,G135,G40,G141,G147)</f>
        <v>0</v>
      </c>
    </row>
    <row r="151" spans="1:7" x14ac:dyDescent="0.2">
      <c r="A151" s="269" t="s">
        <v>94</v>
      </c>
      <c r="B151" s="19"/>
      <c r="C151" s="15"/>
      <c r="D151" s="4"/>
      <c r="E151" s="4"/>
      <c r="F151" s="97"/>
      <c r="G151" s="30"/>
    </row>
  </sheetData>
  <mergeCells count="31">
    <mergeCell ref="A1:G1"/>
    <mergeCell ref="A2:G2"/>
    <mergeCell ref="A3:G3"/>
    <mergeCell ref="A10:B10"/>
    <mergeCell ref="A4:G4"/>
    <mergeCell ref="A5:G5"/>
    <mergeCell ref="A7:G7"/>
    <mergeCell ref="A8:G8"/>
    <mergeCell ref="A9:G9"/>
    <mergeCell ref="A43:B43"/>
    <mergeCell ref="A49:B49"/>
    <mergeCell ref="A52:B52"/>
    <mergeCell ref="A58:B58"/>
    <mergeCell ref="A11:B11"/>
    <mergeCell ref="A12:B12"/>
    <mergeCell ref="A22:B22"/>
    <mergeCell ref="A27:B27"/>
    <mergeCell ref="A37:B37"/>
    <mergeCell ref="A68:B68"/>
    <mergeCell ref="A72:B72"/>
    <mergeCell ref="A79:B79"/>
    <mergeCell ref="A89:B89"/>
    <mergeCell ref="A95:B95"/>
    <mergeCell ref="A132:B132"/>
    <mergeCell ref="A138:B138"/>
    <mergeCell ref="A144:B144"/>
    <mergeCell ref="A102:B102"/>
    <mergeCell ref="A108:B108"/>
    <mergeCell ref="A114:B114"/>
    <mergeCell ref="A120:B120"/>
    <mergeCell ref="A126:B126"/>
  </mergeCells>
  <printOptions horizontalCentered="1"/>
  <pageMargins left="0.25" right="0.25" top="0.75" bottom="0.75" header="0.3" footer="0.3"/>
  <pageSetup scale="70"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14"/>
  <sheetViews>
    <sheetView view="pageBreakPreview" zoomScaleNormal="100" zoomScaleSheetLayoutView="100" zoomScalePageLayoutView="55" workbookViewId="0">
      <pane ySplit="11" topLeftCell="A48" activePane="bottomLeft" state="frozen"/>
      <selection activeCell="C105" sqref="C105"/>
      <selection pane="bottomLeft" activeCell="C105" sqref="C105"/>
    </sheetView>
  </sheetViews>
  <sheetFormatPr defaultColWidth="9.140625" defaultRowHeight="12.75" x14ac:dyDescent="0.2"/>
  <cols>
    <col min="1" max="1" width="9" style="107"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65</v>
      </c>
      <c r="B4" s="389"/>
      <c r="C4" s="389"/>
      <c r="D4" s="389"/>
      <c r="E4" s="389"/>
      <c r="F4" s="389"/>
      <c r="G4" s="408"/>
    </row>
    <row r="5" spans="1:7" ht="12.75" customHeight="1" x14ac:dyDescent="0.2">
      <c r="A5" s="407" t="str">
        <f>'C05 2nd R'!A5:G5</f>
        <v>Period of Performance (POP):  One (1) year.  Specific dates will be established at time of contract award.</v>
      </c>
      <c r="B5" s="389"/>
      <c r="C5" s="389"/>
      <c r="D5" s="389"/>
      <c r="E5" s="389"/>
      <c r="F5" s="389"/>
      <c r="G5" s="408"/>
    </row>
    <row r="6" spans="1:7" ht="12.75" customHeight="1" x14ac:dyDescent="0.2">
      <c r="A6" s="105"/>
      <c r="B6" s="5"/>
      <c r="C6" s="7"/>
      <c r="F6" s="114"/>
      <c r="G6" s="122"/>
    </row>
    <row r="7" spans="1:7" s="19" customFormat="1" x14ac:dyDescent="0.2">
      <c r="A7" s="412" t="s">
        <v>55</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300</v>
      </c>
      <c r="B9" s="410"/>
      <c r="C9" s="410"/>
      <c r="D9" s="410"/>
      <c r="E9" s="410"/>
      <c r="F9" s="410"/>
      <c r="G9" s="411"/>
    </row>
    <row r="10" spans="1:7" ht="12.75" customHeight="1" thickBot="1" x14ac:dyDescent="0.25">
      <c r="A10" s="129"/>
      <c r="B10" s="124"/>
      <c r="C10" s="124"/>
      <c r="D10" s="124"/>
      <c r="E10" s="124"/>
      <c r="F10" s="125"/>
      <c r="G10" s="126"/>
    </row>
    <row r="11" spans="1:7" s="6" customFormat="1" ht="39" thickBot="1" x14ac:dyDescent="0.25">
      <c r="A11" s="106" t="s">
        <v>31</v>
      </c>
      <c r="B11" s="58" t="s">
        <v>54</v>
      </c>
      <c r="C11" s="58" t="s">
        <v>52</v>
      </c>
      <c r="D11" s="115" t="s">
        <v>8</v>
      </c>
      <c r="E11" s="58" t="s">
        <v>42</v>
      </c>
      <c r="F11" s="65" t="s">
        <v>32</v>
      </c>
      <c r="G11" s="69" t="s">
        <v>41</v>
      </c>
    </row>
    <row r="12" spans="1:7" ht="14.25" thickTop="1" thickBot="1" x14ac:dyDescent="0.25">
      <c r="A12" s="60" t="s">
        <v>34</v>
      </c>
      <c r="B12" s="61"/>
      <c r="C12" s="61"/>
      <c r="D12" s="116"/>
      <c r="E12" s="61"/>
      <c r="F12" s="66"/>
      <c r="G12" s="62"/>
    </row>
    <row r="13" spans="1:7" ht="13.5" thickTop="1" x14ac:dyDescent="0.2">
      <c r="A13" s="158" t="s">
        <v>100</v>
      </c>
      <c r="B13" s="159"/>
      <c r="C13" s="159"/>
      <c r="D13" s="161"/>
      <c r="E13" s="159"/>
      <c r="F13" s="160"/>
      <c r="G13" s="162"/>
    </row>
    <row r="14" spans="1:7" ht="51" x14ac:dyDescent="0.2">
      <c r="A14" s="55" t="s">
        <v>275</v>
      </c>
      <c r="B14" s="56" t="s">
        <v>194</v>
      </c>
      <c r="C14" s="56" t="s">
        <v>224</v>
      </c>
      <c r="D14" s="117">
        <v>2</v>
      </c>
      <c r="E14" s="50" t="s">
        <v>1</v>
      </c>
      <c r="F14" s="180"/>
      <c r="G14" s="63">
        <f t="shared" ref="G14:G51" si="0">F14*D14</f>
        <v>0</v>
      </c>
    </row>
    <row r="15" spans="1:7" ht="51" x14ac:dyDescent="0.2">
      <c r="A15" s="228">
        <v>1</v>
      </c>
      <c r="B15" s="56" t="s">
        <v>195</v>
      </c>
      <c r="C15" s="56" t="s">
        <v>225</v>
      </c>
      <c r="D15" s="117">
        <v>2</v>
      </c>
      <c r="E15" s="50" t="s">
        <v>1</v>
      </c>
      <c r="F15" s="180"/>
      <c r="G15" s="63">
        <f t="shared" si="0"/>
        <v>0</v>
      </c>
    </row>
    <row r="16" spans="1:7" ht="63.75" x14ac:dyDescent="0.2">
      <c r="A16" s="228">
        <f>A15+1</f>
        <v>2</v>
      </c>
      <c r="B16" s="56" t="s">
        <v>10</v>
      </c>
      <c r="C16" s="56" t="s">
        <v>231</v>
      </c>
      <c r="D16" s="117">
        <v>200</v>
      </c>
      <c r="E16" s="50" t="s">
        <v>49</v>
      </c>
      <c r="F16" s="180"/>
      <c r="G16" s="63">
        <f t="shared" si="0"/>
        <v>0</v>
      </c>
    </row>
    <row r="17" spans="1:7" ht="89.25" x14ac:dyDescent="0.2">
      <c r="A17" s="228">
        <f>A16+1</f>
        <v>3</v>
      </c>
      <c r="B17" s="1" t="s">
        <v>36</v>
      </c>
      <c r="C17" s="56" t="s">
        <v>232</v>
      </c>
      <c r="D17" s="117">
        <v>100</v>
      </c>
      <c r="E17" s="50" t="s">
        <v>49</v>
      </c>
      <c r="F17" s="180"/>
      <c r="G17" s="63">
        <f t="shared" si="0"/>
        <v>0</v>
      </c>
    </row>
    <row r="18" spans="1:7" ht="89.25" x14ac:dyDescent="0.2">
      <c r="A18" s="228">
        <f>A17+1</f>
        <v>4</v>
      </c>
      <c r="B18" s="10" t="s">
        <v>184</v>
      </c>
      <c r="C18" s="56" t="s">
        <v>233</v>
      </c>
      <c r="D18" s="118">
        <v>150</v>
      </c>
      <c r="E18" s="51" t="s">
        <v>49</v>
      </c>
      <c r="F18" s="181"/>
      <c r="G18" s="63">
        <f t="shared" si="0"/>
        <v>0</v>
      </c>
    </row>
    <row r="19" spans="1:7" ht="89.25" x14ac:dyDescent="0.2">
      <c r="A19" s="228">
        <f>A18+1</f>
        <v>5</v>
      </c>
      <c r="B19" s="1" t="s">
        <v>192</v>
      </c>
      <c r="C19" s="56" t="s">
        <v>234</v>
      </c>
      <c r="D19" s="118">
        <v>150</v>
      </c>
      <c r="E19" s="51" t="s">
        <v>49</v>
      </c>
      <c r="F19" s="181"/>
      <c r="G19" s="63">
        <f t="shared" si="0"/>
        <v>0</v>
      </c>
    </row>
    <row r="20" spans="1:7" ht="63.75" x14ac:dyDescent="0.2">
      <c r="A20" s="228">
        <f>A19+1</f>
        <v>6</v>
      </c>
      <c r="B20" s="1" t="s">
        <v>193</v>
      </c>
      <c r="C20" s="56" t="s">
        <v>196</v>
      </c>
      <c r="D20" s="118">
        <v>100</v>
      </c>
      <c r="E20" s="51" t="s">
        <v>49</v>
      </c>
      <c r="F20" s="181"/>
      <c r="G20" s="63">
        <f t="shared" si="0"/>
        <v>0</v>
      </c>
    </row>
    <row r="21" spans="1:7" ht="63.75" x14ac:dyDescent="0.2">
      <c r="A21" s="228">
        <f t="shared" ref="A21:A48" si="1">A20+1</f>
        <v>7</v>
      </c>
      <c r="B21" s="56" t="s">
        <v>50</v>
      </c>
      <c r="C21" s="56" t="s">
        <v>197</v>
      </c>
      <c r="D21" s="119">
        <v>100</v>
      </c>
      <c r="E21" s="51" t="s">
        <v>49</v>
      </c>
      <c r="F21" s="181"/>
      <c r="G21" s="63">
        <f t="shared" si="0"/>
        <v>0</v>
      </c>
    </row>
    <row r="22" spans="1:7" ht="38.25" x14ac:dyDescent="0.2">
      <c r="A22" s="228">
        <f t="shared" si="1"/>
        <v>8</v>
      </c>
      <c r="B22" s="1" t="s">
        <v>37</v>
      </c>
      <c r="C22" s="56" t="s">
        <v>198</v>
      </c>
      <c r="D22" s="118">
        <v>50</v>
      </c>
      <c r="E22" s="51" t="s">
        <v>49</v>
      </c>
      <c r="F22" s="181"/>
      <c r="G22" s="63">
        <f t="shared" si="0"/>
        <v>0</v>
      </c>
    </row>
    <row r="23" spans="1:7" ht="38.25" x14ac:dyDescent="0.2">
      <c r="A23" s="228">
        <f t="shared" si="1"/>
        <v>9</v>
      </c>
      <c r="B23" s="1" t="s">
        <v>11</v>
      </c>
      <c r="C23" s="56" t="s">
        <v>199</v>
      </c>
      <c r="D23" s="118">
        <v>50</v>
      </c>
      <c r="E23" s="51" t="s">
        <v>49</v>
      </c>
      <c r="F23" s="181"/>
      <c r="G23" s="63">
        <f t="shared" si="0"/>
        <v>0</v>
      </c>
    </row>
    <row r="24" spans="1:7" ht="25.5" x14ac:dyDescent="0.2">
      <c r="A24" s="228">
        <f t="shared" si="1"/>
        <v>10</v>
      </c>
      <c r="B24" s="1" t="s">
        <v>38</v>
      </c>
      <c r="C24" s="56" t="s">
        <v>200</v>
      </c>
      <c r="D24" s="118">
        <v>50</v>
      </c>
      <c r="E24" s="51" t="s">
        <v>49</v>
      </c>
      <c r="F24" s="181"/>
      <c r="G24" s="63">
        <f t="shared" si="0"/>
        <v>0</v>
      </c>
    </row>
    <row r="25" spans="1:7" ht="25.5" x14ac:dyDescent="0.2">
      <c r="A25" s="228">
        <f t="shared" si="1"/>
        <v>11</v>
      </c>
      <c r="B25" s="1" t="s">
        <v>39</v>
      </c>
      <c r="C25" s="56" t="s">
        <v>201</v>
      </c>
      <c r="D25" s="118">
        <v>3</v>
      </c>
      <c r="E25" s="49" t="s">
        <v>1</v>
      </c>
      <c r="F25" s="181"/>
      <c r="G25" s="63">
        <f t="shared" si="0"/>
        <v>0</v>
      </c>
    </row>
    <row r="26" spans="1:7" ht="38.25" x14ac:dyDescent="0.2">
      <c r="A26" s="228">
        <f t="shared" si="1"/>
        <v>12</v>
      </c>
      <c r="B26" s="1" t="s">
        <v>206</v>
      </c>
      <c r="C26" s="56" t="s">
        <v>202</v>
      </c>
      <c r="D26" s="118">
        <v>10</v>
      </c>
      <c r="E26" s="49" t="s">
        <v>1</v>
      </c>
      <c r="F26" s="181"/>
      <c r="G26" s="63">
        <f t="shared" si="0"/>
        <v>0</v>
      </c>
    </row>
    <row r="27" spans="1:7" ht="63.75" x14ac:dyDescent="0.2">
      <c r="A27" s="228">
        <f t="shared" si="1"/>
        <v>13</v>
      </c>
      <c r="B27" s="1" t="s">
        <v>43</v>
      </c>
      <c r="C27" s="56" t="s">
        <v>223</v>
      </c>
      <c r="D27" s="118">
        <v>150</v>
      </c>
      <c r="E27" s="49" t="s">
        <v>49</v>
      </c>
      <c r="F27" s="181"/>
      <c r="G27" s="63">
        <f t="shared" si="0"/>
        <v>0</v>
      </c>
    </row>
    <row r="28" spans="1:7" ht="25.5" x14ac:dyDescent="0.2">
      <c r="A28" s="228">
        <f t="shared" si="1"/>
        <v>14</v>
      </c>
      <c r="B28" s="1" t="s">
        <v>207</v>
      </c>
      <c r="C28" s="56" t="s">
        <v>203</v>
      </c>
      <c r="D28" s="118">
        <v>50</v>
      </c>
      <c r="E28" s="49" t="s">
        <v>49</v>
      </c>
      <c r="F28" s="181"/>
      <c r="G28" s="63">
        <f t="shared" si="0"/>
        <v>0</v>
      </c>
    </row>
    <row r="29" spans="1:7" x14ac:dyDescent="0.2">
      <c r="A29" s="228">
        <f t="shared" si="1"/>
        <v>15</v>
      </c>
      <c r="B29" s="1" t="s">
        <v>12</v>
      </c>
      <c r="C29" s="56" t="s">
        <v>204</v>
      </c>
      <c r="D29" s="118">
        <v>50</v>
      </c>
      <c r="E29" s="49" t="s">
        <v>49</v>
      </c>
      <c r="F29" s="181"/>
      <c r="G29" s="63">
        <f t="shared" si="0"/>
        <v>0</v>
      </c>
    </row>
    <row r="30" spans="1:7" x14ac:dyDescent="0.2">
      <c r="A30" s="228">
        <f t="shared" si="1"/>
        <v>16</v>
      </c>
      <c r="B30" s="1" t="s">
        <v>13</v>
      </c>
      <c r="C30" s="56" t="s">
        <v>205</v>
      </c>
      <c r="D30" s="118">
        <v>50</v>
      </c>
      <c r="E30" s="49" t="s">
        <v>49</v>
      </c>
      <c r="F30" s="181"/>
      <c r="G30" s="63">
        <f t="shared" si="0"/>
        <v>0</v>
      </c>
    </row>
    <row r="31" spans="1:7" ht="25.5" x14ac:dyDescent="0.2">
      <c r="A31" s="228">
        <f t="shared" si="1"/>
        <v>17</v>
      </c>
      <c r="B31" s="1" t="s">
        <v>222</v>
      </c>
      <c r="C31" s="56" t="s">
        <v>208</v>
      </c>
      <c r="D31" s="118">
        <v>5</v>
      </c>
      <c r="E31" s="49" t="s">
        <v>1</v>
      </c>
      <c r="F31" s="181"/>
      <c r="G31" s="63">
        <f t="shared" si="0"/>
        <v>0</v>
      </c>
    </row>
    <row r="32" spans="1:7" ht="25.5" x14ac:dyDescent="0.2">
      <c r="A32" s="228">
        <f t="shared" si="1"/>
        <v>18</v>
      </c>
      <c r="B32" s="1" t="s">
        <v>14</v>
      </c>
      <c r="C32" s="56" t="s">
        <v>209</v>
      </c>
      <c r="D32" s="118">
        <v>300</v>
      </c>
      <c r="E32" s="49" t="s">
        <v>49</v>
      </c>
      <c r="F32" s="181"/>
      <c r="G32" s="63">
        <f t="shared" si="0"/>
        <v>0</v>
      </c>
    </row>
    <row r="33" spans="1:7" ht="25.5" x14ac:dyDescent="0.2">
      <c r="A33" s="228">
        <f t="shared" si="1"/>
        <v>19</v>
      </c>
      <c r="B33" s="1" t="s">
        <v>44</v>
      </c>
      <c r="C33" s="56" t="s">
        <v>210</v>
      </c>
      <c r="D33" s="118">
        <v>50</v>
      </c>
      <c r="E33" s="49" t="s">
        <v>49</v>
      </c>
      <c r="F33" s="181"/>
      <c r="G33" s="63">
        <f t="shared" si="0"/>
        <v>0</v>
      </c>
    </row>
    <row r="34" spans="1:7" ht="38.25" x14ac:dyDescent="0.2">
      <c r="A34" s="228">
        <f t="shared" si="1"/>
        <v>20</v>
      </c>
      <c r="B34" s="1" t="s">
        <v>45</v>
      </c>
      <c r="C34" s="56" t="s">
        <v>211</v>
      </c>
      <c r="D34" s="118">
        <v>1000</v>
      </c>
      <c r="E34" s="49" t="s">
        <v>49</v>
      </c>
      <c r="F34" s="181"/>
      <c r="G34" s="63">
        <f t="shared" si="0"/>
        <v>0</v>
      </c>
    </row>
    <row r="35" spans="1:7" ht="38.25" x14ac:dyDescent="0.2">
      <c r="A35" s="228">
        <f t="shared" si="1"/>
        <v>21</v>
      </c>
      <c r="B35" s="1" t="s">
        <v>46</v>
      </c>
      <c r="C35" s="56" t="s">
        <v>212</v>
      </c>
      <c r="D35" s="118">
        <v>5000</v>
      </c>
      <c r="E35" s="49" t="s">
        <v>49</v>
      </c>
      <c r="F35" s="181"/>
      <c r="G35" s="63">
        <f t="shared" si="0"/>
        <v>0</v>
      </c>
    </row>
    <row r="36" spans="1:7" x14ac:dyDescent="0.2">
      <c r="A36" s="228">
        <f>A35+1</f>
        <v>22</v>
      </c>
      <c r="B36" s="1" t="s">
        <v>48</v>
      </c>
      <c r="C36" s="56" t="s">
        <v>213</v>
      </c>
      <c r="D36" s="118">
        <v>50</v>
      </c>
      <c r="E36" s="49" t="s">
        <v>49</v>
      </c>
      <c r="F36" s="181"/>
      <c r="G36" s="63">
        <f t="shared" si="0"/>
        <v>0</v>
      </c>
    </row>
    <row r="37" spans="1:7" ht="153" x14ac:dyDescent="0.2">
      <c r="A37" s="228">
        <f t="shared" si="1"/>
        <v>23</v>
      </c>
      <c r="B37" s="1" t="s">
        <v>214</v>
      </c>
      <c r="C37" s="56" t="s">
        <v>215</v>
      </c>
      <c r="D37" s="118">
        <v>2</v>
      </c>
      <c r="E37" s="49" t="s">
        <v>1</v>
      </c>
      <c r="F37" s="181"/>
      <c r="G37" s="63">
        <f t="shared" si="0"/>
        <v>0</v>
      </c>
    </row>
    <row r="38" spans="1:7" ht="153" x14ac:dyDescent="0.2">
      <c r="A38" s="228">
        <f>A37+1</f>
        <v>24</v>
      </c>
      <c r="B38" s="1" t="s">
        <v>216</v>
      </c>
      <c r="C38" s="56" t="s">
        <v>215</v>
      </c>
      <c r="D38" s="118">
        <v>2</v>
      </c>
      <c r="E38" s="49" t="s">
        <v>1</v>
      </c>
      <c r="F38" s="181"/>
      <c r="G38" s="63">
        <f t="shared" si="0"/>
        <v>0</v>
      </c>
    </row>
    <row r="39" spans="1:7" ht="153" x14ac:dyDescent="0.2">
      <c r="A39" s="228">
        <f>A38+1</f>
        <v>25</v>
      </c>
      <c r="B39" s="1" t="s">
        <v>217</v>
      </c>
      <c r="C39" s="56" t="s">
        <v>215</v>
      </c>
      <c r="D39" s="118">
        <v>2</v>
      </c>
      <c r="E39" s="49" t="s">
        <v>1</v>
      </c>
      <c r="F39" s="181"/>
      <c r="G39" s="63">
        <f t="shared" si="0"/>
        <v>0</v>
      </c>
    </row>
    <row r="40" spans="1:7" ht="216.75" x14ac:dyDescent="0.2">
      <c r="A40" s="228">
        <f>A39+1</f>
        <v>26</v>
      </c>
      <c r="B40" s="1" t="s">
        <v>76</v>
      </c>
      <c r="C40" s="56" t="s">
        <v>254</v>
      </c>
      <c r="D40" s="119">
        <v>1</v>
      </c>
      <c r="E40" s="49" t="s">
        <v>1</v>
      </c>
      <c r="F40" s="181"/>
      <c r="G40" s="63">
        <f t="shared" si="0"/>
        <v>0</v>
      </c>
    </row>
    <row r="41" spans="1:7" ht="216.75" x14ac:dyDescent="0.2">
      <c r="A41" s="228">
        <f t="shared" si="1"/>
        <v>27</v>
      </c>
      <c r="B41" s="1" t="s">
        <v>75</v>
      </c>
      <c r="C41" s="56" t="s">
        <v>255</v>
      </c>
      <c r="D41" s="10">
        <v>1</v>
      </c>
      <c r="E41" s="49" t="s">
        <v>1</v>
      </c>
      <c r="F41" s="181"/>
      <c r="G41" s="63">
        <f t="shared" si="0"/>
        <v>0</v>
      </c>
    </row>
    <row r="42" spans="1:7" ht="216.75" x14ac:dyDescent="0.2">
      <c r="A42" s="228">
        <f t="shared" si="1"/>
        <v>28</v>
      </c>
      <c r="B42" s="1" t="s">
        <v>256</v>
      </c>
      <c r="C42" s="56" t="s">
        <v>257</v>
      </c>
      <c r="D42" s="10">
        <v>1</v>
      </c>
      <c r="E42" s="49" t="s">
        <v>1</v>
      </c>
      <c r="F42" s="181"/>
      <c r="G42" s="63">
        <f t="shared" si="0"/>
        <v>0</v>
      </c>
    </row>
    <row r="43" spans="1:7" ht="25.5" x14ac:dyDescent="0.2">
      <c r="A43" s="228">
        <f t="shared" si="1"/>
        <v>29</v>
      </c>
      <c r="B43" s="1" t="s">
        <v>15</v>
      </c>
      <c r="C43" s="1" t="s">
        <v>235</v>
      </c>
      <c r="D43" s="118">
        <v>3000</v>
      </c>
      <c r="E43" s="49" t="s">
        <v>49</v>
      </c>
      <c r="F43" s="181"/>
      <c r="G43" s="63">
        <f t="shared" si="0"/>
        <v>0</v>
      </c>
    </row>
    <row r="44" spans="1:7" ht="38.25" x14ac:dyDescent="0.2">
      <c r="A44" s="228">
        <f t="shared" si="1"/>
        <v>30</v>
      </c>
      <c r="B44" s="1" t="s">
        <v>218</v>
      </c>
      <c r="C44" s="56" t="s">
        <v>219</v>
      </c>
      <c r="D44" s="118">
        <v>3</v>
      </c>
      <c r="E44" s="49" t="s">
        <v>1</v>
      </c>
      <c r="F44" s="181"/>
      <c r="G44" s="63">
        <f t="shared" si="0"/>
        <v>0</v>
      </c>
    </row>
    <row r="45" spans="1:7" ht="25.5" x14ac:dyDescent="0.2">
      <c r="A45" s="228">
        <f t="shared" si="1"/>
        <v>31</v>
      </c>
      <c r="B45" s="1" t="s">
        <v>220</v>
      </c>
      <c r="C45" s="56" t="s">
        <v>236</v>
      </c>
      <c r="D45" s="118">
        <v>100</v>
      </c>
      <c r="E45" s="49" t="s">
        <v>49</v>
      </c>
      <c r="F45" s="181"/>
      <c r="G45" s="63">
        <f t="shared" si="0"/>
        <v>0</v>
      </c>
    </row>
    <row r="46" spans="1:7" ht="25.5" x14ac:dyDescent="0.2">
      <c r="A46" s="228">
        <f t="shared" si="1"/>
        <v>32</v>
      </c>
      <c r="B46" s="1" t="s">
        <v>47</v>
      </c>
      <c r="C46" s="56" t="s">
        <v>221</v>
      </c>
      <c r="D46" s="118">
        <v>200</v>
      </c>
      <c r="E46" s="49" t="s">
        <v>49</v>
      </c>
      <c r="F46" s="181"/>
      <c r="G46" s="63">
        <f t="shared" si="0"/>
        <v>0</v>
      </c>
    </row>
    <row r="47" spans="1:7" ht="114.75" x14ac:dyDescent="0.2">
      <c r="A47" s="228">
        <f t="shared" si="1"/>
        <v>33</v>
      </c>
      <c r="B47" s="1" t="s">
        <v>258</v>
      </c>
      <c r="C47" s="56" t="s">
        <v>313</v>
      </c>
      <c r="D47" s="118">
        <v>40</v>
      </c>
      <c r="E47" s="49" t="s">
        <v>1</v>
      </c>
      <c r="F47" s="181"/>
      <c r="G47" s="63">
        <f t="shared" si="0"/>
        <v>0</v>
      </c>
    </row>
    <row r="48" spans="1:7" ht="408" x14ac:dyDescent="0.2">
      <c r="A48" s="229">
        <f t="shared" si="1"/>
        <v>34</v>
      </c>
      <c r="B48" s="201" t="s">
        <v>259</v>
      </c>
      <c r="C48" s="201" t="s">
        <v>272</v>
      </c>
      <c r="D48" s="203">
        <v>1022</v>
      </c>
      <c r="E48" s="200" t="s">
        <v>351</v>
      </c>
      <c r="F48" s="199"/>
      <c r="G48" s="63">
        <f t="shared" si="0"/>
        <v>0</v>
      </c>
    </row>
    <row r="49" spans="1:7" ht="395.25" x14ac:dyDescent="0.2">
      <c r="A49" s="229">
        <f>A48+1</f>
        <v>35</v>
      </c>
      <c r="B49" s="198" t="s">
        <v>260</v>
      </c>
      <c r="C49" s="198" t="s">
        <v>273</v>
      </c>
      <c r="D49" s="204">
        <v>418</v>
      </c>
      <c r="E49" s="200" t="s">
        <v>351</v>
      </c>
      <c r="F49" s="199"/>
      <c r="G49" s="63">
        <f t="shared" si="0"/>
        <v>0</v>
      </c>
    </row>
    <row r="50" spans="1:7" ht="280.5" x14ac:dyDescent="0.2">
      <c r="A50" s="229">
        <f>A49+1</f>
        <v>36</v>
      </c>
      <c r="B50" s="198" t="s">
        <v>261</v>
      </c>
      <c r="C50" s="198" t="s">
        <v>295</v>
      </c>
      <c r="D50" s="204">
        <v>104</v>
      </c>
      <c r="E50" s="200" t="s">
        <v>351</v>
      </c>
      <c r="F50" s="199"/>
      <c r="G50" s="63">
        <f t="shared" si="0"/>
        <v>0</v>
      </c>
    </row>
    <row r="51" spans="1:7" ht="293.25" x14ac:dyDescent="0.2">
      <c r="A51" s="229">
        <f>A50+1</f>
        <v>37</v>
      </c>
      <c r="B51" s="198" t="s">
        <v>262</v>
      </c>
      <c r="C51" s="1" t="s">
        <v>296</v>
      </c>
      <c r="D51" s="204">
        <v>90</v>
      </c>
      <c r="E51" s="200" t="s">
        <v>351</v>
      </c>
      <c r="F51" s="199"/>
      <c r="G51" s="63">
        <f t="shared" si="0"/>
        <v>0</v>
      </c>
    </row>
    <row r="52" spans="1:7" x14ac:dyDescent="0.2">
      <c r="A52" s="189"/>
      <c r="B52" s="1"/>
      <c r="C52" s="1"/>
      <c r="D52" s="10"/>
      <c r="E52" s="51"/>
      <c r="F52" s="192"/>
      <c r="G52" s="132"/>
    </row>
    <row r="53" spans="1:7" x14ac:dyDescent="0.2">
      <c r="A53" s="206" t="s">
        <v>101</v>
      </c>
      <c r="B53" s="1"/>
      <c r="C53" s="1"/>
      <c r="D53" s="118"/>
      <c r="E53" s="49"/>
      <c r="F53" s="192"/>
      <c r="G53" s="63"/>
    </row>
    <row r="54" spans="1:7" ht="51" x14ac:dyDescent="0.2">
      <c r="A54" s="228">
        <f>A51+1</f>
        <v>38</v>
      </c>
      <c r="B54" s="155" t="s">
        <v>118</v>
      </c>
      <c r="C54" s="56" t="s">
        <v>129</v>
      </c>
      <c r="D54" s="157">
        <v>100</v>
      </c>
      <c r="E54" s="50" t="s">
        <v>1</v>
      </c>
      <c r="F54" s="182"/>
      <c r="G54" s="63">
        <f t="shared" ref="G54:G84" si="2">F54*D54</f>
        <v>0</v>
      </c>
    </row>
    <row r="55" spans="1:7" ht="51" x14ac:dyDescent="0.2">
      <c r="A55" s="228">
        <f>A54+1</f>
        <v>39</v>
      </c>
      <c r="B55" s="155" t="s">
        <v>111</v>
      </c>
      <c r="C55" s="56" t="s">
        <v>102</v>
      </c>
      <c r="D55" s="157">
        <v>50</v>
      </c>
      <c r="E55" s="50" t="s">
        <v>1</v>
      </c>
      <c r="F55" s="182"/>
      <c r="G55" s="63">
        <f t="shared" si="2"/>
        <v>0</v>
      </c>
    </row>
    <row r="56" spans="1:7" ht="51" x14ac:dyDescent="0.2">
      <c r="A56" s="228">
        <f t="shared" ref="A56:A104" si="3">A55+1</f>
        <v>40</v>
      </c>
      <c r="B56" s="155" t="s">
        <v>119</v>
      </c>
      <c r="C56" s="56" t="s">
        <v>130</v>
      </c>
      <c r="D56" s="157">
        <v>100</v>
      </c>
      <c r="E56" s="50" t="s">
        <v>1</v>
      </c>
      <c r="F56" s="182"/>
      <c r="G56" s="63">
        <f t="shared" si="2"/>
        <v>0</v>
      </c>
    </row>
    <row r="57" spans="1:7" ht="51" x14ac:dyDescent="0.2">
      <c r="A57" s="228">
        <f t="shared" si="3"/>
        <v>41</v>
      </c>
      <c r="B57" s="155" t="s">
        <v>112</v>
      </c>
      <c r="C57" s="56" t="s">
        <v>103</v>
      </c>
      <c r="D57" s="157">
        <v>50</v>
      </c>
      <c r="E57" s="50" t="s">
        <v>1</v>
      </c>
      <c r="F57" s="182"/>
      <c r="G57" s="63">
        <f t="shared" si="2"/>
        <v>0</v>
      </c>
    </row>
    <row r="58" spans="1:7" ht="51" x14ac:dyDescent="0.2">
      <c r="A58" s="228">
        <f t="shared" si="3"/>
        <v>42</v>
      </c>
      <c r="B58" s="155" t="s">
        <v>120</v>
      </c>
      <c r="C58" s="56" t="s">
        <v>131</v>
      </c>
      <c r="D58" s="157">
        <v>100</v>
      </c>
      <c r="E58" s="50" t="s">
        <v>1</v>
      </c>
      <c r="F58" s="182"/>
      <c r="G58" s="63">
        <f t="shared" si="2"/>
        <v>0</v>
      </c>
    </row>
    <row r="59" spans="1:7" ht="51" x14ac:dyDescent="0.2">
      <c r="A59" s="228">
        <f t="shared" si="3"/>
        <v>43</v>
      </c>
      <c r="B59" s="155" t="s">
        <v>113</v>
      </c>
      <c r="C59" s="56" t="s">
        <v>104</v>
      </c>
      <c r="D59" s="157">
        <v>50</v>
      </c>
      <c r="E59" s="50" t="s">
        <v>1</v>
      </c>
      <c r="F59" s="182"/>
      <c r="G59" s="63">
        <f t="shared" si="2"/>
        <v>0</v>
      </c>
    </row>
    <row r="60" spans="1:7" ht="51" x14ac:dyDescent="0.2">
      <c r="A60" s="228">
        <f t="shared" si="3"/>
        <v>44</v>
      </c>
      <c r="B60" s="155" t="s">
        <v>121</v>
      </c>
      <c r="C60" s="56" t="s">
        <v>132</v>
      </c>
      <c r="D60" s="157">
        <v>100</v>
      </c>
      <c r="E60" s="50" t="s">
        <v>1</v>
      </c>
      <c r="F60" s="182"/>
      <c r="G60" s="63">
        <f t="shared" si="2"/>
        <v>0</v>
      </c>
    </row>
    <row r="61" spans="1:7" ht="51" x14ac:dyDescent="0.2">
      <c r="A61" s="228">
        <f t="shared" si="3"/>
        <v>45</v>
      </c>
      <c r="B61" s="155" t="s">
        <v>114</v>
      </c>
      <c r="C61" s="56" t="s">
        <v>116</v>
      </c>
      <c r="D61" s="157">
        <v>50</v>
      </c>
      <c r="E61" s="50" t="s">
        <v>1</v>
      </c>
      <c r="F61" s="182"/>
      <c r="G61" s="63">
        <f t="shared" si="2"/>
        <v>0</v>
      </c>
    </row>
    <row r="62" spans="1:7" ht="51" x14ac:dyDescent="0.2">
      <c r="A62" s="228">
        <f t="shared" si="3"/>
        <v>46</v>
      </c>
      <c r="B62" s="155" t="s">
        <v>122</v>
      </c>
      <c r="C62" s="56" t="s">
        <v>133</v>
      </c>
      <c r="D62" s="157">
        <v>100</v>
      </c>
      <c r="E62" s="50" t="s">
        <v>1</v>
      </c>
      <c r="F62" s="182"/>
      <c r="G62" s="63">
        <f t="shared" si="2"/>
        <v>0</v>
      </c>
    </row>
    <row r="63" spans="1:7" ht="51" x14ac:dyDescent="0.2">
      <c r="A63" s="228">
        <f t="shared" si="3"/>
        <v>47</v>
      </c>
      <c r="B63" s="155" t="s">
        <v>115</v>
      </c>
      <c r="C63" s="56" t="s">
        <v>117</v>
      </c>
      <c r="D63" s="157">
        <v>50</v>
      </c>
      <c r="E63" s="50" t="s">
        <v>1</v>
      </c>
      <c r="F63" s="182"/>
      <c r="G63" s="63">
        <f t="shared" si="2"/>
        <v>0</v>
      </c>
    </row>
    <row r="64" spans="1:7" ht="38.25" x14ac:dyDescent="0.2">
      <c r="A64" s="228">
        <f t="shared" si="3"/>
        <v>48</v>
      </c>
      <c r="B64" s="156" t="s">
        <v>123</v>
      </c>
      <c r="C64" s="1" t="s">
        <v>134</v>
      </c>
      <c r="D64" s="157">
        <v>100</v>
      </c>
      <c r="E64" s="50" t="s">
        <v>1</v>
      </c>
      <c r="F64" s="182"/>
      <c r="G64" s="63">
        <f t="shared" si="2"/>
        <v>0</v>
      </c>
    </row>
    <row r="65" spans="1:7" ht="38.25" x14ac:dyDescent="0.2">
      <c r="A65" s="228">
        <f t="shared" si="3"/>
        <v>49</v>
      </c>
      <c r="B65" s="156" t="s">
        <v>78</v>
      </c>
      <c r="C65" s="1" t="s">
        <v>105</v>
      </c>
      <c r="D65" s="157">
        <v>20</v>
      </c>
      <c r="E65" s="50" t="s">
        <v>1</v>
      </c>
      <c r="F65" s="182"/>
      <c r="G65" s="63">
        <f t="shared" si="2"/>
        <v>0</v>
      </c>
    </row>
    <row r="66" spans="1:7" ht="25.5" x14ac:dyDescent="0.2">
      <c r="A66" s="228">
        <f t="shared" si="3"/>
        <v>50</v>
      </c>
      <c r="B66" s="156" t="s">
        <v>124</v>
      </c>
      <c r="C66" s="1" t="s">
        <v>135</v>
      </c>
      <c r="D66" s="157">
        <v>50</v>
      </c>
      <c r="E66" s="50" t="s">
        <v>1</v>
      </c>
      <c r="F66" s="182"/>
      <c r="G66" s="63">
        <f t="shared" si="2"/>
        <v>0</v>
      </c>
    </row>
    <row r="67" spans="1:7" ht="25.5" x14ac:dyDescent="0.2">
      <c r="A67" s="228">
        <f t="shared" si="3"/>
        <v>51</v>
      </c>
      <c r="B67" s="156" t="s">
        <v>79</v>
      </c>
      <c r="C67" s="1" t="s">
        <v>106</v>
      </c>
      <c r="D67" s="157">
        <v>20</v>
      </c>
      <c r="E67" s="50" t="s">
        <v>1</v>
      </c>
      <c r="F67" s="182"/>
      <c r="G67" s="63">
        <f t="shared" si="2"/>
        <v>0</v>
      </c>
    </row>
    <row r="68" spans="1:7" ht="153" x14ac:dyDescent="0.2">
      <c r="A68" s="228">
        <f t="shared" si="3"/>
        <v>52</v>
      </c>
      <c r="B68" s="156" t="s">
        <v>185</v>
      </c>
      <c r="C68" s="1" t="s">
        <v>314</v>
      </c>
      <c r="D68" s="157">
        <f>2500+2000</f>
        <v>4500</v>
      </c>
      <c r="E68" s="50" t="s">
        <v>49</v>
      </c>
      <c r="F68" s="182"/>
      <c r="G68" s="63">
        <f t="shared" si="2"/>
        <v>0</v>
      </c>
    </row>
    <row r="69" spans="1:7" ht="140.25" x14ac:dyDescent="0.2">
      <c r="A69" s="228">
        <f t="shared" si="3"/>
        <v>53</v>
      </c>
      <c r="B69" s="156" t="s">
        <v>315</v>
      </c>
      <c r="C69" s="1" t="s">
        <v>320</v>
      </c>
      <c r="D69" s="157">
        <f>1250+1000</f>
        <v>2250</v>
      </c>
      <c r="E69" s="50" t="s">
        <v>49</v>
      </c>
      <c r="F69" s="182"/>
      <c r="G69" s="63">
        <f t="shared" si="2"/>
        <v>0</v>
      </c>
    </row>
    <row r="70" spans="1:7" ht="140.25" x14ac:dyDescent="0.2">
      <c r="A70" s="228">
        <f t="shared" si="3"/>
        <v>54</v>
      </c>
      <c r="B70" s="156" t="s">
        <v>316</v>
      </c>
      <c r="C70" s="1" t="s">
        <v>319</v>
      </c>
      <c r="D70" s="157">
        <f>1250+1000</f>
        <v>2250</v>
      </c>
      <c r="E70" s="50" t="s">
        <v>49</v>
      </c>
      <c r="F70" s="182"/>
      <c r="G70" s="63">
        <f t="shared" si="2"/>
        <v>0</v>
      </c>
    </row>
    <row r="71" spans="1:7" ht="140.25" x14ac:dyDescent="0.2">
      <c r="A71" s="228">
        <f t="shared" si="3"/>
        <v>55</v>
      </c>
      <c r="B71" s="156" t="s">
        <v>317</v>
      </c>
      <c r="C71" s="1" t="s">
        <v>321</v>
      </c>
      <c r="D71" s="157">
        <f>1250+1000</f>
        <v>2250</v>
      </c>
      <c r="E71" s="50" t="s">
        <v>49</v>
      </c>
      <c r="F71" s="182"/>
      <c r="G71" s="63">
        <f t="shared" si="2"/>
        <v>0</v>
      </c>
    </row>
    <row r="72" spans="1:7" ht="140.25" x14ac:dyDescent="0.2">
      <c r="A72" s="228">
        <f t="shared" si="3"/>
        <v>56</v>
      </c>
      <c r="B72" s="156" t="s">
        <v>318</v>
      </c>
      <c r="C72" s="1" t="s">
        <v>322</v>
      </c>
      <c r="D72" s="157">
        <f>1250+1000</f>
        <v>2250</v>
      </c>
      <c r="E72" s="50" t="s">
        <v>49</v>
      </c>
      <c r="F72" s="182"/>
      <c r="G72" s="63">
        <f t="shared" si="2"/>
        <v>0</v>
      </c>
    </row>
    <row r="73" spans="1:7" ht="25.5" x14ac:dyDescent="0.2">
      <c r="A73" s="228">
        <f>A72+1</f>
        <v>57</v>
      </c>
      <c r="B73" s="156" t="s">
        <v>125</v>
      </c>
      <c r="C73" s="1" t="s">
        <v>136</v>
      </c>
      <c r="D73" s="157">
        <v>50</v>
      </c>
      <c r="E73" s="50" t="s">
        <v>1</v>
      </c>
      <c r="F73" s="182"/>
      <c r="G73" s="63">
        <f t="shared" si="2"/>
        <v>0</v>
      </c>
    </row>
    <row r="74" spans="1:7" ht="25.5" x14ac:dyDescent="0.2">
      <c r="A74" s="228">
        <f t="shared" si="3"/>
        <v>58</v>
      </c>
      <c r="B74" s="156" t="s">
        <v>80</v>
      </c>
      <c r="C74" s="1" t="s">
        <v>85</v>
      </c>
      <c r="D74" s="157">
        <v>20</v>
      </c>
      <c r="E74" s="50" t="s">
        <v>1</v>
      </c>
      <c r="F74" s="182"/>
      <c r="G74" s="63">
        <f t="shared" si="2"/>
        <v>0</v>
      </c>
    </row>
    <row r="75" spans="1:7" ht="38.25" x14ac:dyDescent="0.2">
      <c r="A75" s="228">
        <f>A74+1</f>
        <v>59</v>
      </c>
      <c r="B75" s="156" t="s">
        <v>126</v>
      </c>
      <c r="C75" s="1" t="s">
        <v>138</v>
      </c>
      <c r="D75" s="157">
        <v>100</v>
      </c>
      <c r="E75" s="50" t="s">
        <v>1</v>
      </c>
      <c r="F75" s="182"/>
      <c r="G75" s="63">
        <f t="shared" si="2"/>
        <v>0</v>
      </c>
    </row>
    <row r="76" spans="1:7" ht="38.25" x14ac:dyDescent="0.2">
      <c r="A76" s="228">
        <f t="shared" si="3"/>
        <v>60</v>
      </c>
      <c r="B76" s="156" t="s">
        <v>81</v>
      </c>
      <c r="C76" s="1" t="s">
        <v>107</v>
      </c>
      <c r="D76" s="157">
        <v>50</v>
      </c>
      <c r="E76" s="50" t="s">
        <v>1</v>
      </c>
      <c r="F76" s="182"/>
      <c r="G76" s="63">
        <f t="shared" si="2"/>
        <v>0</v>
      </c>
    </row>
    <row r="77" spans="1:7" ht="38.25" x14ac:dyDescent="0.2">
      <c r="A77" s="228">
        <f t="shared" si="3"/>
        <v>61</v>
      </c>
      <c r="B77" s="156" t="s">
        <v>127</v>
      </c>
      <c r="C77" s="1" t="s">
        <v>137</v>
      </c>
      <c r="D77" s="157">
        <v>100</v>
      </c>
      <c r="E77" s="50" t="s">
        <v>1</v>
      </c>
      <c r="F77" s="182"/>
      <c r="G77" s="63">
        <f t="shared" si="2"/>
        <v>0</v>
      </c>
    </row>
    <row r="78" spans="1:7" ht="38.25" x14ac:dyDescent="0.2">
      <c r="A78" s="228">
        <f t="shared" si="3"/>
        <v>62</v>
      </c>
      <c r="B78" s="156" t="s">
        <v>82</v>
      </c>
      <c r="C78" s="1" t="s">
        <v>108</v>
      </c>
      <c r="D78" s="157">
        <v>50</v>
      </c>
      <c r="E78" s="50" t="s">
        <v>1</v>
      </c>
      <c r="F78" s="182"/>
      <c r="G78" s="63">
        <f t="shared" si="2"/>
        <v>0</v>
      </c>
    </row>
    <row r="79" spans="1:7" ht="25.5" x14ac:dyDescent="0.2">
      <c r="A79" s="228">
        <f t="shared" si="3"/>
        <v>63</v>
      </c>
      <c r="B79" s="156" t="s">
        <v>128</v>
      </c>
      <c r="C79" s="1" t="s">
        <v>139</v>
      </c>
      <c r="D79" s="157">
        <v>100</v>
      </c>
      <c r="E79" s="50" t="s">
        <v>1</v>
      </c>
      <c r="F79" s="182"/>
      <c r="G79" s="63">
        <f t="shared" si="2"/>
        <v>0</v>
      </c>
    </row>
    <row r="80" spans="1:7" ht="25.5" x14ac:dyDescent="0.2">
      <c r="A80" s="228">
        <f t="shared" si="3"/>
        <v>64</v>
      </c>
      <c r="B80" s="156" t="s">
        <v>83</v>
      </c>
      <c r="C80" s="1" t="s">
        <v>109</v>
      </c>
      <c r="D80" s="157">
        <v>100</v>
      </c>
      <c r="E80" s="50" t="s">
        <v>1</v>
      </c>
      <c r="F80" s="182"/>
      <c r="G80" s="63">
        <f t="shared" si="2"/>
        <v>0</v>
      </c>
    </row>
    <row r="81" spans="1:7" ht="25.5" x14ac:dyDescent="0.2">
      <c r="A81" s="228">
        <f t="shared" si="3"/>
        <v>65</v>
      </c>
      <c r="B81" s="1" t="s">
        <v>140</v>
      </c>
      <c r="C81" s="1" t="s">
        <v>146</v>
      </c>
      <c r="D81" s="118">
        <v>200</v>
      </c>
      <c r="E81" s="49" t="s">
        <v>1</v>
      </c>
      <c r="F81" s="181"/>
      <c r="G81" s="63">
        <f t="shared" si="2"/>
        <v>0</v>
      </c>
    </row>
    <row r="82" spans="1:7" ht="25.5" x14ac:dyDescent="0.2">
      <c r="A82" s="228">
        <f t="shared" si="3"/>
        <v>66</v>
      </c>
      <c r="B82" s="1" t="s">
        <v>141</v>
      </c>
      <c r="C82" s="1" t="s">
        <v>147</v>
      </c>
      <c r="D82" s="118">
        <v>100</v>
      </c>
      <c r="E82" s="49" t="s">
        <v>1</v>
      </c>
      <c r="F82" s="181"/>
      <c r="G82" s="63">
        <f t="shared" si="2"/>
        <v>0</v>
      </c>
    </row>
    <row r="83" spans="1:7" ht="25.5" x14ac:dyDescent="0.2">
      <c r="A83" s="228">
        <f t="shared" si="3"/>
        <v>67</v>
      </c>
      <c r="B83" s="156" t="s">
        <v>173</v>
      </c>
      <c r="C83" s="1" t="s">
        <v>110</v>
      </c>
      <c r="D83" s="157">
        <v>100</v>
      </c>
      <c r="E83" s="50" t="s">
        <v>84</v>
      </c>
      <c r="F83" s="182"/>
      <c r="G83" s="63">
        <f t="shared" si="2"/>
        <v>0</v>
      </c>
    </row>
    <row r="84" spans="1:7" ht="25.5" x14ac:dyDescent="0.2">
      <c r="A84" s="228">
        <f t="shared" si="3"/>
        <v>68</v>
      </c>
      <c r="B84" s="156" t="s">
        <v>174</v>
      </c>
      <c r="C84" s="1" t="s">
        <v>110</v>
      </c>
      <c r="D84" s="157">
        <v>50</v>
      </c>
      <c r="E84" s="50" t="s">
        <v>84</v>
      </c>
      <c r="F84" s="182"/>
      <c r="G84" s="63">
        <f t="shared" si="2"/>
        <v>0</v>
      </c>
    </row>
    <row r="85" spans="1:7" ht="25.5" x14ac:dyDescent="0.2">
      <c r="A85" s="228">
        <f t="shared" si="3"/>
        <v>69</v>
      </c>
      <c r="B85" s="156" t="s">
        <v>175</v>
      </c>
      <c r="C85" s="1" t="s">
        <v>110</v>
      </c>
      <c r="D85" s="157">
        <v>100</v>
      </c>
      <c r="E85" s="50" t="s">
        <v>84</v>
      </c>
      <c r="F85" s="182"/>
      <c r="G85" s="63">
        <f t="shared" ref="G85:G105" si="4">F85*D85</f>
        <v>0</v>
      </c>
    </row>
    <row r="86" spans="1:7" ht="51" x14ac:dyDescent="0.2">
      <c r="A86" s="228">
        <f t="shared" si="3"/>
        <v>70</v>
      </c>
      <c r="B86" s="156" t="s">
        <v>176</v>
      </c>
      <c r="C86" s="1" t="s">
        <v>355</v>
      </c>
      <c r="D86" s="157">
        <v>50</v>
      </c>
      <c r="E86" s="50" t="s">
        <v>1</v>
      </c>
      <c r="F86" s="182"/>
      <c r="G86" s="63">
        <f t="shared" si="4"/>
        <v>0</v>
      </c>
    </row>
    <row r="87" spans="1:7" ht="51" x14ac:dyDescent="0.2">
      <c r="A87" s="228">
        <f t="shared" si="3"/>
        <v>71</v>
      </c>
      <c r="B87" s="156" t="s">
        <v>177</v>
      </c>
      <c r="C87" s="1" t="s">
        <v>355</v>
      </c>
      <c r="D87" s="157">
        <v>50</v>
      </c>
      <c r="E87" s="50" t="s">
        <v>1</v>
      </c>
      <c r="F87" s="182"/>
      <c r="G87" s="63">
        <f t="shared" si="4"/>
        <v>0</v>
      </c>
    </row>
    <row r="88" spans="1:7" ht="51" x14ac:dyDescent="0.2">
      <c r="A88" s="228">
        <f t="shared" si="3"/>
        <v>72</v>
      </c>
      <c r="B88" s="156" t="s">
        <v>178</v>
      </c>
      <c r="C88" s="1" t="s">
        <v>355</v>
      </c>
      <c r="D88" s="157">
        <v>50</v>
      </c>
      <c r="E88" s="50" t="s">
        <v>1</v>
      </c>
      <c r="F88" s="182"/>
      <c r="G88" s="63">
        <f t="shared" si="4"/>
        <v>0</v>
      </c>
    </row>
    <row r="89" spans="1:7" ht="38.25" x14ac:dyDescent="0.2">
      <c r="A89" s="228">
        <f t="shared" si="3"/>
        <v>73</v>
      </c>
      <c r="B89" s="156" t="s">
        <v>179</v>
      </c>
      <c r="C89" s="1" t="s">
        <v>356</v>
      </c>
      <c r="D89" s="157">
        <v>50</v>
      </c>
      <c r="E89" s="50" t="s">
        <v>1</v>
      </c>
      <c r="F89" s="182"/>
      <c r="G89" s="63">
        <f t="shared" si="4"/>
        <v>0</v>
      </c>
    </row>
    <row r="90" spans="1:7" ht="38.25" x14ac:dyDescent="0.2">
      <c r="A90" s="228">
        <f t="shared" si="3"/>
        <v>74</v>
      </c>
      <c r="B90" s="156" t="s">
        <v>180</v>
      </c>
      <c r="C90" s="1" t="s">
        <v>356</v>
      </c>
      <c r="D90" s="157">
        <v>50</v>
      </c>
      <c r="E90" s="50" t="s">
        <v>1</v>
      </c>
      <c r="F90" s="182"/>
      <c r="G90" s="63">
        <f t="shared" si="4"/>
        <v>0</v>
      </c>
    </row>
    <row r="91" spans="1:7" ht="51" x14ac:dyDescent="0.2">
      <c r="A91" s="228">
        <f t="shared" si="3"/>
        <v>75</v>
      </c>
      <c r="B91" s="156" t="s">
        <v>181</v>
      </c>
      <c r="C91" s="1" t="s">
        <v>356</v>
      </c>
      <c r="D91" s="157">
        <v>50</v>
      </c>
      <c r="E91" s="50" t="s">
        <v>1</v>
      </c>
      <c r="F91" s="182"/>
      <c r="G91" s="63">
        <f t="shared" si="4"/>
        <v>0</v>
      </c>
    </row>
    <row r="92" spans="1:7" ht="25.5" x14ac:dyDescent="0.2">
      <c r="A92" s="228">
        <f>A91+1</f>
        <v>76</v>
      </c>
      <c r="B92" s="156" t="s">
        <v>148</v>
      </c>
      <c r="C92" s="1" t="s">
        <v>149</v>
      </c>
      <c r="D92" s="195">
        <v>20</v>
      </c>
      <c r="E92" s="50" t="s">
        <v>1</v>
      </c>
      <c r="F92" s="182"/>
      <c r="G92" s="63">
        <f t="shared" si="4"/>
        <v>0</v>
      </c>
    </row>
    <row r="93" spans="1:7" ht="38.25" x14ac:dyDescent="0.2">
      <c r="A93" s="228">
        <f t="shared" si="3"/>
        <v>77</v>
      </c>
      <c r="B93" s="156" t="s">
        <v>150</v>
      </c>
      <c r="C93" s="1" t="s">
        <v>151</v>
      </c>
      <c r="D93" s="195">
        <v>20</v>
      </c>
      <c r="E93" s="50" t="s">
        <v>1</v>
      </c>
      <c r="F93" s="182"/>
      <c r="G93" s="63">
        <f t="shared" si="4"/>
        <v>0</v>
      </c>
    </row>
    <row r="94" spans="1:7" ht="38.25" x14ac:dyDescent="0.2">
      <c r="A94" s="228">
        <f t="shared" si="3"/>
        <v>78</v>
      </c>
      <c r="B94" s="156" t="s">
        <v>152</v>
      </c>
      <c r="C94" s="1" t="s">
        <v>153</v>
      </c>
      <c r="D94" s="195">
        <v>5</v>
      </c>
      <c r="E94" s="50" t="s">
        <v>1</v>
      </c>
      <c r="F94" s="182"/>
      <c r="G94" s="63">
        <f t="shared" si="4"/>
        <v>0</v>
      </c>
    </row>
    <row r="95" spans="1:7" ht="38.25" x14ac:dyDescent="0.2">
      <c r="A95" s="228">
        <f t="shared" si="3"/>
        <v>79</v>
      </c>
      <c r="B95" s="156" t="s">
        <v>154</v>
      </c>
      <c r="C95" s="1" t="s">
        <v>155</v>
      </c>
      <c r="D95" s="195">
        <v>5</v>
      </c>
      <c r="E95" s="50" t="s">
        <v>1</v>
      </c>
      <c r="F95" s="182"/>
      <c r="G95" s="63">
        <f t="shared" si="4"/>
        <v>0</v>
      </c>
    </row>
    <row r="96" spans="1:7" ht="38.25" x14ac:dyDescent="0.2">
      <c r="A96" s="228">
        <f t="shared" si="3"/>
        <v>80</v>
      </c>
      <c r="B96" s="156" t="s">
        <v>156</v>
      </c>
      <c r="C96" s="1" t="s">
        <v>157</v>
      </c>
      <c r="D96" s="195">
        <v>5</v>
      </c>
      <c r="E96" s="50" t="s">
        <v>1</v>
      </c>
      <c r="F96" s="182"/>
      <c r="G96" s="63">
        <f t="shared" si="4"/>
        <v>0</v>
      </c>
    </row>
    <row r="97" spans="1:7" ht="38.25" x14ac:dyDescent="0.2">
      <c r="A97" s="228">
        <f t="shared" si="3"/>
        <v>81</v>
      </c>
      <c r="B97" s="156" t="s">
        <v>158</v>
      </c>
      <c r="C97" s="1" t="s">
        <v>307</v>
      </c>
      <c r="D97" s="195">
        <v>5</v>
      </c>
      <c r="E97" s="50" t="s">
        <v>1</v>
      </c>
      <c r="F97" s="182"/>
      <c r="G97" s="63">
        <f t="shared" si="4"/>
        <v>0</v>
      </c>
    </row>
    <row r="98" spans="1:7" ht="51" x14ac:dyDescent="0.2">
      <c r="A98" s="228">
        <f t="shared" si="3"/>
        <v>82</v>
      </c>
      <c r="B98" s="156" t="s">
        <v>159</v>
      </c>
      <c r="C98" s="1" t="s">
        <v>142</v>
      </c>
      <c r="D98" s="195">
        <v>5</v>
      </c>
      <c r="E98" s="50" t="s">
        <v>1</v>
      </c>
      <c r="F98" s="182"/>
      <c r="G98" s="63">
        <f t="shared" si="4"/>
        <v>0</v>
      </c>
    </row>
    <row r="99" spans="1:7" ht="63.75" x14ac:dyDescent="0.2">
      <c r="A99" s="228">
        <f t="shared" si="3"/>
        <v>83</v>
      </c>
      <c r="B99" s="156" t="s">
        <v>143</v>
      </c>
      <c r="C99" s="1" t="s">
        <v>308</v>
      </c>
      <c r="D99" s="195">
        <v>5</v>
      </c>
      <c r="E99" s="50" t="s">
        <v>1</v>
      </c>
      <c r="F99" s="182"/>
      <c r="G99" s="63">
        <f t="shared" si="4"/>
        <v>0</v>
      </c>
    </row>
    <row r="100" spans="1:7" ht="38.25" x14ac:dyDescent="0.2">
      <c r="A100" s="228">
        <f t="shared" si="3"/>
        <v>84</v>
      </c>
      <c r="B100" s="156" t="s">
        <v>144</v>
      </c>
      <c r="C100" s="1" t="s">
        <v>145</v>
      </c>
      <c r="D100" s="195">
        <v>5</v>
      </c>
      <c r="E100" s="50" t="s">
        <v>1</v>
      </c>
      <c r="F100" s="182"/>
      <c r="G100" s="63">
        <f t="shared" si="4"/>
        <v>0</v>
      </c>
    </row>
    <row r="101" spans="1:7" s="3" customFormat="1" ht="395.25" x14ac:dyDescent="0.2">
      <c r="A101" s="228">
        <f t="shared" si="3"/>
        <v>85</v>
      </c>
      <c r="B101" s="156" t="s">
        <v>359</v>
      </c>
      <c r="C101" s="432" t="s">
        <v>386</v>
      </c>
      <c r="D101" s="195">
        <v>1</v>
      </c>
      <c r="E101" s="50" t="s">
        <v>1</v>
      </c>
      <c r="F101" s="182"/>
      <c r="G101" s="63">
        <f t="shared" si="4"/>
        <v>0</v>
      </c>
    </row>
    <row r="102" spans="1:7" s="3" customFormat="1" ht="395.25" x14ac:dyDescent="0.2">
      <c r="A102" s="228">
        <f t="shared" si="3"/>
        <v>86</v>
      </c>
      <c r="B102" s="156" t="s">
        <v>360</v>
      </c>
      <c r="C102" s="432" t="s">
        <v>387</v>
      </c>
      <c r="D102" s="195">
        <v>1</v>
      </c>
      <c r="E102" s="50" t="s">
        <v>1</v>
      </c>
      <c r="F102" s="182"/>
      <c r="G102" s="63">
        <f t="shared" si="4"/>
        <v>0</v>
      </c>
    </row>
    <row r="103" spans="1:7" s="3" customFormat="1" ht="395.25" x14ac:dyDescent="0.2">
      <c r="A103" s="228">
        <f t="shared" si="3"/>
        <v>87</v>
      </c>
      <c r="B103" s="156" t="s">
        <v>361</v>
      </c>
      <c r="C103" s="432" t="s">
        <v>388</v>
      </c>
      <c r="D103" s="195">
        <v>1</v>
      </c>
      <c r="E103" s="50" t="s">
        <v>1</v>
      </c>
      <c r="F103" s="182"/>
      <c r="G103" s="63">
        <f t="shared" si="4"/>
        <v>0</v>
      </c>
    </row>
    <row r="104" spans="1:7" s="3" customFormat="1" ht="395.25" x14ac:dyDescent="0.2">
      <c r="A104" s="228">
        <f t="shared" si="3"/>
        <v>88</v>
      </c>
      <c r="B104" s="156" t="s">
        <v>362</v>
      </c>
      <c r="C104" s="432" t="s">
        <v>389</v>
      </c>
      <c r="D104" s="195">
        <v>1</v>
      </c>
      <c r="E104" s="50" t="s">
        <v>1</v>
      </c>
      <c r="F104" s="182"/>
      <c r="G104" s="63">
        <f t="shared" si="4"/>
        <v>0</v>
      </c>
    </row>
    <row r="105" spans="1:7" s="3" customFormat="1" ht="395.25" x14ac:dyDescent="0.2">
      <c r="A105" s="228">
        <f>A104+1</f>
        <v>89</v>
      </c>
      <c r="B105" s="156" t="s">
        <v>363</v>
      </c>
      <c r="C105" s="432" t="s">
        <v>390</v>
      </c>
      <c r="D105" s="195">
        <v>1</v>
      </c>
      <c r="E105" s="50" t="s">
        <v>1</v>
      </c>
      <c r="F105" s="182"/>
      <c r="G105" s="63">
        <f t="shared" si="4"/>
        <v>0</v>
      </c>
    </row>
    <row r="106" spans="1:7" ht="13.5" thickBot="1" x14ac:dyDescent="0.25">
      <c r="A106" s="53"/>
      <c r="B106" s="1"/>
      <c r="C106" s="1"/>
      <c r="D106" s="118"/>
      <c r="E106" s="49"/>
      <c r="F106" s="67"/>
      <c r="G106" s="64"/>
    </row>
    <row r="107" spans="1:7" ht="14.25" thickTop="1" thickBot="1" x14ac:dyDescent="0.25">
      <c r="A107" s="60" t="s">
        <v>35</v>
      </c>
      <c r="B107" s="61"/>
      <c r="C107" s="61"/>
      <c r="D107" s="116"/>
      <c r="E107" s="61"/>
      <c r="F107" s="66"/>
      <c r="G107" s="62"/>
    </row>
    <row r="108" spans="1:7" ht="64.5" thickTop="1" x14ac:dyDescent="0.2">
      <c r="A108" s="230">
        <v>1</v>
      </c>
      <c r="B108" s="1" t="s">
        <v>160</v>
      </c>
      <c r="C108" s="1" t="s">
        <v>357</v>
      </c>
      <c r="D108" s="118">
        <v>200</v>
      </c>
      <c r="E108" s="49" t="s">
        <v>6</v>
      </c>
      <c r="F108" s="183"/>
      <c r="G108" s="64">
        <f>F108*D108</f>
        <v>0</v>
      </c>
    </row>
    <row r="109" spans="1:7" ht="66.75" customHeight="1" x14ac:dyDescent="0.2">
      <c r="A109" s="418">
        <f>A108+1</f>
        <v>2</v>
      </c>
      <c r="B109" s="1" t="s">
        <v>353</v>
      </c>
      <c r="C109" s="399" t="s">
        <v>358</v>
      </c>
      <c r="D109" s="118">
        <v>1000000</v>
      </c>
      <c r="E109" s="49" t="s">
        <v>227</v>
      </c>
      <c r="F109" s="67">
        <v>1</v>
      </c>
      <c r="G109" s="64">
        <f>F109*D109</f>
        <v>1000000</v>
      </c>
    </row>
    <row r="110" spans="1:7" ht="56.25" customHeight="1" x14ac:dyDescent="0.2">
      <c r="A110" s="419"/>
      <c r="B110" s="1" t="s">
        <v>352</v>
      </c>
      <c r="C110" s="400"/>
      <c r="D110" s="120"/>
      <c r="E110" s="49" t="s">
        <v>40</v>
      </c>
      <c r="F110" s="184"/>
      <c r="G110" s="64">
        <f>G109*F110</f>
        <v>0</v>
      </c>
    </row>
    <row r="111" spans="1:7" x14ac:dyDescent="0.2">
      <c r="A111" s="53"/>
      <c r="B111" s="1"/>
      <c r="C111" s="1"/>
      <c r="D111" s="118"/>
      <c r="E111" s="49"/>
      <c r="F111" s="67"/>
      <c r="G111" s="64"/>
    </row>
    <row r="112" spans="1:7" ht="14.25" thickBot="1" x14ac:dyDescent="0.3">
      <c r="A112" s="374"/>
      <c r="B112" s="375"/>
      <c r="C112" s="376"/>
      <c r="D112" s="381" t="s">
        <v>349</v>
      </c>
      <c r="E112" s="377"/>
      <c r="F112" s="378"/>
      <c r="G112" s="379">
        <f>SUM(G14:G106)+SUM(G108,G109,G110)</f>
        <v>1000000</v>
      </c>
    </row>
    <row r="113" spans="1:2" x14ac:dyDescent="0.2">
      <c r="A113" s="54"/>
      <c r="B113" s="2"/>
    </row>
    <row r="114" spans="1:2" x14ac:dyDescent="0.2">
      <c r="A114" s="133" t="s">
        <v>350</v>
      </c>
    </row>
  </sheetData>
  <mergeCells count="10">
    <mergeCell ref="A1:G1"/>
    <mergeCell ref="A2:G2"/>
    <mergeCell ref="A3:G3"/>
    <mergeCell ref="A4:G4"/>
    <mergeCell ref="A5:G5"/>
    <mergeCell ref="A109:A110"/>
    <mergeCell ref="C109:C110"/>
    <mergeCell ref="A8:G8"/>
    <mergeCell ref="A9:G9"/>
    <mergeCell ref="A7:G7"/>
  </mergeCells>
  <printOptions horizontalCentered="1"/>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51"/>
  <sheetViews>
    <sheetView view="pageBreakPreview" zoomScale="115" zoomScaleNormal="100" zoomScaleSheetLayoutView="115" zoomScalePageLayoutView="70" workbookViewId="0">
      <pane ySplit="10" topLeftCell="A157" activePane="bottomLeft" state="frozen"/>
      <selection activeCell="C62" sqref="C62"/>
      <selection pane="bottomLeft" activeCell="C62" sqref="C62"/>
    </sheetView>
  </sheetViews>
  <sheetFormatPr defaultColWidth="9.140625" defaultRowHeight="12.75" x14ac:dyDescent="0.2"/>
  <cols>
    <col min="1" max="1" width="7" style="101" customWidth="1"/>
    <col min="2" max="2" width="7.5703125" style="139" customWidth="1"/>
    <col min="3" max="3" width="77.140625" style="2" customWidth="1"/>
    <col min="4" max="4" width="10" style="2" customWidth="1"/>
    <col min="5" max="5" width="9.7109375" style="2" customWidth="1"/>
    <col min="6" max="6" width="13.85546875" style="31" customWidth="1"/>
    <col min="7" max="7" width="16.5703125" style="31" customWidth="1"/>
    <col min="8" max="16384" width="9.140625" style="2"/>
  </cols>
  <sheetData>
    <row r="1" spans="1:11" x14ac:dyDescent="0.2">
      <c r="A1" s="389" t="s">
        <v>237</v>
      </c>
      <c r="B1" s="389"/>
      <c r="C1" s="389"/>
      <c r="D1" s="389"/>
      <c r="E1" s="389"/>
      <c r="F1" s="389"/>
      <c r="G1" s="389"/>
      <c r="H1" s="223"/>
      <c r="I1" s="223"/>
      <c r="J1" s="223"/>
      <c r="K1" s="223"/>
    </row>
    <row r="2" spans="1:11" x14ac:dyDescent="0.2">
      <c r="A2" s="389" t="s">
        <v>17</v>
      </c>
      <c r="B2" s="389"/>
      <c r="C2" s="389"/>
      <c r="D2" s="389"/>
      <c r="E2" s="389"/>
      <c r="F2" s="389"/>
      <c r="G2" s="389"/>
      <c r="H2" s="223"/>
      <c r="I2" s="223"/>
      <c r="J2" s="223"/>
      <c r="K2" s="223"/>
    </row>
    <row r="3" spans="1:11" x14ac:dyDescent="0.2">
      <c r="A3" s="389" t="s">
        <v>187</v>
      </c>
      <c r="B3" s="389"/>
      <c r="C3" s="389"/>
      <c r="D3" s="389"/>
      <c r="E3" s="389"/>
      <c r="F3" s="389"/>
      <c r="G3" s="389"/>
      <c r="H3" s="223"/>
      <c r="I3" s="223"/>
      <c r="J3" s="223"/>
      <c r="K3" s="223"/>
    </row>
    <row r="4" spans="1:11" ht="14.25" customHeight="1" x14ac:dyDescent="0.2">
      <c r="A4" s="389" t="s">
        <v>67</v>
      </c>
      <c r="B4" s="389"/>
      <c r="C4" s="389"/>
      <c r="D4" s="389"/>
      <c r="E4" s="389"/>
      <c r="F4" s="389"/>
      <c r="G4" s="389"/>
      <c r="H4" s="223"/>
      <c r="I4" s="223"/>
      <c r="J4" s="223"/>
      <c r="K4" s="223"/>
    </row>
    <row r="5" spans="1:11" ht="14.25" customHeight="1" x14ac:dyDescent="0.2">
      <c r="A5" s="389" t="s">
        <v>226</v>
      </c>
      <c r="B5" s="389"/>
      <c r="C5" s="389"/>
      <c r="D5" s="389"/>
      <c r="E5" s="389"/>
      <c r="F5" s="389"/>
      <c r="G5" s="389"/>
      <c r="H5" s="5"/>
      <c r="I5" s="5"/>
      <c r="J5" s="5"/>
      <c r="K5" s="5"/>
    </row>
    <row r="6" spans="1:11" ht="14.25" customHeight="1" x14ac:dyDescent="0.2">
      <c r="A6" s="100"/>
      <c r="B6" s="138"/>
      <c r="C6" s="5"/>
      <c r="D6" s="7"/>
      <c r="E6" s="8"/>
      <c r="F6" s="25"/>
      <c r="G6" s="25"/>
      <c r="H6" s="8"/>
      <c r="I6" s="7"/>
      <c r="J6" s="9"/>
      <c r="K6" s="9"/>
    </row>
    <row r="7" spans="1:11" x14ac:dyDescent="0.2">
      <c r="A7" s="388" t="s">
        <v>66</v>
      </c>
      <c r="B7" s="388"/>
      <c r="C7" s="388"/>
      <c r="D7" s="388"/>
      <c r="E7" s="388"/>
      <c r="F7" s="388"/>
      <c r="G7" s="388"/>
    </row>
    <row r="8" spans="1:11" s="3" customFormat="1" x14ac:dyDescent="0.2">
      <c r="A8" s="390" t="s">
        <v>341</v>
      </c>
      <c r="B8" s="390"/>
      <c r="C8" s="390"/>
      <c r="D8" s="390"/>
      <c r="E8" s="390"/>
      <c r="F8" s="390"/>
      <c r="G8" s="390"/>
    </row>
    <row r="9" spans="1:11" ht="13.5" thickBot="1" x14ac:dyDescent="0.25">
      <c r="A9" s="415" t="s">
        <v>329</v>
      </c>
      <c r="B9" s="415"/>
      <c r="C9" s="415"/>
      <c r="D9" s="415"/>
      <c r="E9" s="415"/>
      <c r="F9" s="415"/>
      <c r="G9" s="415"/>
    </row>
    <row r="10" spans="1:11" ht="26.25" customHeight="1" thickBot="1" x14ac:dyDescent="0.25">
      <c r="A10" s="386" t="s">
        <v>99</v>
      </c>
      <c r="B10" s="387"/>
      <c r="C10" s="32" t="s">
        <v>4</v>
      </c>
      <c r="D10" s="33" t="s">
        <v>0</v>
      </c>
      <c r="E10" s="34" t="s">
        <v>9</v>
      </c>
      <c r="F10" s="88" t="s">
        <v>2</v>
      </c>
      <c r="G10" s="35" t="s">
        <v>3</v>
      </c>
    </row>
    <row r="11" spans="1:11" ht="14.25" thickTop="1" thickBot="1" x14ac:dyDescent="0.25">
      <c r="A11" s="391" t="s">
        <v>241</v>
      </c>
      <c r="B11" s="392"/>
      <c r="C11" s="40"/>
      <c r="D11" s="41"/>
      <c r="E11" s="42"/>
      <c r="F11" s="89"/>
      <c r="G11" s="43"/>
    </row>
    <row r="12" spans="1:11" ht="13.5" thickTop="1" x14ac:dyDescent="0.2">
      <c r="A12" s="382">
        <v>1503010</v>
      </c>
      <c r="B12" s="383"/>
      <c r="C12" s="165" t="s">
        <v>86</v>
      </c>
      <c r="D12" s="165"/>
      <c r="E12" s="165"/>
      <c r="F12" s="165"/>
      <c r="G12" s="166"/>
    </row>
    <row r="13" spans="1:11" x14ac:dyDescent="0.2">
      <c r="A13" s="270" t="s">
        <v>51</v>
      </c>
      <c r="B13" s="172"/>
      <c r="C13" s="142"/>
      <c r="D13" s="20"/>
      <c r="E13" s="21"/>
      <c r="F13" s="90"/>
      <c r="G13" s="26"/>
    </row>
    <row r="14" spans="1:11" ht="38.25" x14ac:dyDescent="0.2">
      <c r="A14" s="271">
        <v>1</v>
      </c>
      <c r="B14" s="22" t="s">
        <v>73</v>
      </c>
      <c r="C14" s="14" t="s">
        <v>369</v>
      </c>
      <c r="D14" s="11">
        <v>12</v>
      </c>
      <c r="E14" s="11" t="s">
        <v>7</v>
      </c>
      <c r="F14" s="174"/>
      <c r="G14" s="27">
        <f>F14*D14</f>
        <v>0</v>
      </c>
    </row>
    <row r="15" spans="1:11" x14ac:dyDescent="0.2">
      <c r="A15" s="270" t="s">
        <v>93</v>
      </c>
      <c r="B15" s="173"/>
      <c r="C15" s="70"/>
      <c r="D15" s="11"/>
      <c r="E15" s="12"/>
      <c r="F15" s="91"/>
      <c r="G15" s="28"/>
    </row>
    <row r="16" spans="1:11" ht="38.25" x14ac:dyDescent="0.2">
      <c r="A16" s="271">
        <f>A14</f>
        <v>1</v>
      </c>
      <c r="B16" s="23" t="s">
        <v>74</v>
      </c>
      <c r="C16" s="13" t="s">
        <v>370</v>
      </c>
      <c r="D16" s="11">
        <v>12</v>
      </c>
      <c r="E16" s="11" t="s">
        <v>7</v>
      </c>
      <c r="F16" s="174"/>
      <c r="G16" s="27">
        <f>F16*D16</f>
        <v>0</v>
      </c>
    </row>
    <row r="17" spans="1:7" x14ac:dyDescent="0.2">
      <c r="A17" s="272" t="s">
        <v>263</v>
      </c>
      <c r="B17" s="185"/>
      <c r="C17" s="70"/>
      <c r="D17" s="11"/>
      <c r="E17" s="11"/>
      <c r="F17" s="91"/>
      <c r="G17" s="27"/>
    </row>
    <row r="18" spans="1:7" ht="38.25" x14ac:dyDescent="0.2">
      <c r="A18" s="271">
        <f>A16</f>
        <v>1</v>
      </c>
      <c r="B18" s="23" t="s">
        <v>89</v>
      </c>
      <c r="C18" s="13" t="s">
        <v>264</v>
      </c>
      <c r="D18" s="11">
        <v>12</v>
      </c>
      <c r="E18" s="11" t="s">
        <v>7</v>
      </c>
      <c r="F18" s="174"/>
      <c r="G18" s="27">
        <f>F18*D18</f>
        <v>0</v>
      </c>
    </row>
    <row r="19" spans="1:7" x14ac:dyDescent="0.2">
      <c r="A19" s="272" t="s">
        <v>72</v>
      </c>
      <c r="B19" s="185"/>
      <c r="C19" s="70"/>
      <c r="D19" s="11"/>
      <c r="E19" s="11"/>
      <c r="F19" s="91"/>
      <c r="G19" s="27"/>
    </row>
    <row r="20" spans="1:7" ht="38.25" x14ac:dyDescent="0.2">
      <c r="A20" s="271">
        <f>A18</f>
        <v>1</v>
      </c>
      <c r="B20" s="23" t="s">
        <v>90</v>
      </c>
      <c r="C20" s="13" t="s">
        <v>265</v>
      </c>
      <c r="D20" s="11">
        <v>12</v>
      </c>
      <c r="E20" s="11" t="s">
        <v>7</v>
      </c>
      <c r="F20" s="174"/>
      <c r="G20" s="27">
        <f>F20*D20</f>
        <v>0</v>
      </c>
    </row>
    <row r="21" spans="1:7" x14ac:dyDescent="0.2">
      <c r="A21" s="273"/>
      <c r="B21" s="73"/>
      <c r="C21" s="13"/>
      <c r="D21" s="11"/>
      <c r="E21" s="11"/>
      <c r="F21" s="91"/>
      <c r="G21" s="27"/>
    </row>
    <row r="22" spans="1:7" x14ac:dyDescent="0.2">
      <c r="A22" s="393">
        <v>1503020</v>
      </c>
      <c r="B22" s="394"/>
      <c r="C22" s="167" t="s">
        <v>88</v>
      </c>
      <c r="D22" s="167"/>
      <c r="E22" s="167"/>
      <c r="F22" s="167"/>
      <c r="G22" s="168"/>
    </row>
    <row r="23" spans="1:7" ht="25.5" x14ac:dyDescent="0.2">
      <c r="A23" s="271">
        <f>A14+1</f>
        <v>2</v>
      </c>
      <c r="B23" s="23" t="s">
        <v>73</v>
      </c>
      <c r="C23" s="14" t="s">
        <v>267</v>
      </c>
      <c r="D23" s="11">
        <v>12</v>
      </c>
      <c r="E23" s="11" t="s">
        <v>7</v>
      </c>
      <c r="F23" s="174"/>
      <c r="G23" s="27">
        <f>F23*D23</f>
        <v>0</v>
      </c>
    </row>
    <row r="24" spans="1:7" x14ac:dyDescent="0.2">
      <c r="A24" s="271">
        <f>A23</f>
        <v>2</v>
      </c>
      <c r="B24" s="23" t="s">
        <v>74</v>
      </c>
      <c r="C24" s="14" t="s">
        <v>186</v>
      </c>
      <c r="D24" s="11">
        <v>30</v>
      </c>
      <c r="E24" s="11" t="s">
        <v>1</v>
      </c>
      <c r="F24" s="174"/>
      <c r="G24" s="27">
        <f>F24*D24</f>
        <v>0</v>
      </c>
    </row>
    <row r="25" spans="1:7" x14ac:dyDescent="0.2">
      <c r="A25" s="271">
        <f>A24</f>
        <v>2</v>
      </c>
      <c r="B25" s="23" t="s">
        <v>89</v>
      </c>
      <c r="C25" s="13" t="s">
        <v>95</v>
      </c>
      <c r="D25" s="11">
        <v>12</v>
      </c>
      <c r="E25" s="11" t="s">
        <v>7</v>
      </c>
      <c r="F25" s="174"/>
      <c r="G25" s="27">
        <f>F25*D25</f>
        <v>0</v>
      </c>
    </row>
    <row r="26" spans="1:7" x14ac:dyDescent="0.2">
      <c r="A26" s="274"/>
      <c r="B26" s="68"/>
      <c r="C26" s="13"/>
      <c r="D26" s="38"/>
      <c r="E26" s="38"/>
      <c r="F26" s="147"/>
      <c r="G26" s="148"/>
    </row>
    <row r="27" spans="1:7" x14ac:dyDescent="0.2">
      <c r="A27" s="395">
        <v>1503050</v>
      </c>
      <c r="B27" s="396"/>
      <c r="C27" s="169" t="s">
        <v>87</v>
      </c>
      <c r="D27" s="149"/>
      <c r="E27" s="150"/>
      <c r="F27" s="151"/>
      <c r="G27" s="152"/>
    </row>
    <row r="28" spans="1:7" ht="38.25" x14ac:dyDescent="0.2">
      <c r="A28" s="271">
        <f>A23+1</f>
        <v>3</v>
      </c>
      <c r="B28" s="191" t="s">
        <v>73</v>
      </c>
      <c r="C28" s="433" t="s">
        <v>391</v>
      </c>
      <c r="D28" s="11">
        <v>12</v>
      </c>
      <c r="E28" s="11" t="s">
        <v>7</v>
      </c>
      <c r="F28" s="174"/>
      <c r="G28" s="27">
        <f t="shared" ref="G28:G30" si="0">F28*D28</f>
        <v>0</v>
      </c>
    </row>
    <row r="29" spans="1:7" ht="38.25" x14ac:dyDescent="0.2">
      <c r="A29" s="275">
        <f>A28</f>
        <v>3</v>
      </c>
      <c r="B29" s="191" t="s">
        <v>74</v>
      </c>
      <c r="C29" s="433" t="s">
        <v>393</v>
      </c>
      <c r="D29" s="11">
        <v>12</v>
      </c>
      <c r="E29" s="11" t="s">
        <v>7</v>
      </c>
      <c r="F29" s="174"/>
      <c r="G29" s="27">
        <f t="shared" si="0"/>
        <v>0</v>
      </c>
    </row>
    <row r="30" spans="1:7" ht="51" x14ac:dyDescent="0.2">
      <c r="A30" s="275">
        <f>A29</f>
        <v>3</v>
      </c>
      <c r="B30" s="191" t="s">
        <v>89</v>
      </c>
      <c r="C30" s="433" t="s">
        <v>394</v>
      </c>
      <c r="D30" s="11">
        <v>12</v>
      </c>
      <c r="E30" s="11" t="s">
        <v>7</v>
      </c>
      <c r="F30" s="174"/>
      <c r="G30" s="27">
        <f t="shared" si="0"/>
        <v>0</v>
      </c>
    </row>
    <row r="31" spans="1:7" ht="38.25" x14ac:dyDescent="0.2">
      <c r="A31" s="271">
        <f>A29</f>
        <v>3</v>
      </c>
      <c r="B31" s="173" t="s">
        <v>90</v>
      </c>
      <c r="C31" s="14" t="s">
        <v>365</v>
      </c>
      <c r="D31" s="11">
        <v>12</v>
      </c>
      <c r="E31" s="11" t="s">
        <v>7</v>
      </c>
      <c r="F31" s="174"/>
      <c r="G31" s="27">
        <f>F31*D31</f>
        <v>0</v>
      </c>
    </row>
    <row r="32" spans="1:7" ht="38.25" x14ac:dyDescent="0.2">
      <c r="A32" s="442">
        <f>A31</f>
        <v>3</v>
      </c>
      <c r="B32" s="435" t="s">
        <v>228</v>
      </c>
      <c r="C32" s="433" t="s">
        <v>384</v>
      </c>
      <c r="D32" s="11">
        <v>12</v>
      </c>
      <c r="E32" s="11" t="s">
        <v>7</v>
      </c>
      <c r="F32" s="174"/>
      <c r="G32" s="27">
        <f>F32*D32</f>
        <v>0</v>
      </c>
    </row>
    <row r="33" spans="1:7" x14ac:dyDescent="0.2">
      <c r="A33" s="274"/>
      <c r="B33" s="68"/>
      <c r="C33" s="13"/>
      <c r="D33" s="11"/>
      <c r="E33" s="11"/>
      <c r="F33" s="91"/>
      <c r="G33" s="27"/>
    </row>
    <row r="34" spans="1:7" x14ac:dyDescent="0.2">
      <c r="A34" s="276"/>
      <c r="B34" s="45"/>
      <c r="C34" s="46"/>
      <c r="D34" s="47"/>
      <c r="E34" s="47"/>
      <c r="F34" s="92" t="s">
        <v>18</v>
      </c>
      <c r="G34" s="29">
        <f>SUM(G14:G33)</f>
        <v>0</v>
      </c>
    </row>
    <row r="35" spans="1:7" ht="13.5" thickBot="1" x14ac:dyDescent="0.25">
      <c r="A35" s="277"/>
      <c r="B35" s="36"/>
      <c r="C35" s="37"/>
      <c r="D35" s="38"/>
      <c r="E35" s="38"/>
      <c r="F35" s="93"/>
      <c r="G35" s="39"/>
    </row>
    <row r="36" spans="1:7" ht="14.25" thickTop="1" thickBot="1" x14ac:dyDescent="0.25">
      <c r="A36" s="278" t="s">
        <v>253</v>
      </c>
      <c r="B36" s="71"/>
      <c r="C36" s="40"/>
      <c r="D36" s="44"/>
      <c r="E36" s="40"/>
      <c r="F36" s="95"/>
      <c r="G36" s="43"/>
    </row>
    <row r="37" spans="1:7" ht="13.5" thickTop="1" x14ac:dyDescent="0.2">
      <c r="A37" s="382">
        <v>1503010</v>
      </c>
      <c r="B37" s="383"/>
      <c r="C37" s="170" t="s">
        <v>86</v>
      </c>
      <c r="D37" s="143"/>
      <c r="E37" s="144"/>
      <c r="F37" s="145"/>
      <c r="G37" s="146"/>
    </row>
    <row r="38" spans="1:7" ht="38.25" x14ac:dyDescent="0.2">
      <c r="A38" s="271">
        <v>4</v>
      </c>
      <c r="B38" s="22" t="s">
        <v>73</v>
      </c>
      <c r="C38" s="13" t="s">
        <v>371</v>
      </c>
      <c r="D38" s="11">
        <v>12</v>
      </c>
      <c r="E38" s="11" t="s">
        <v>7</v>
      </c>
      <c r="F38" s="174"/>
      <c r="G38" s="27">
        <f>F38*D38</f>
        <v>0</v>
      </c>
    </row>
    <row r="39" spans="1:7" x14ac:dyDescent="0.2">
      <c r="A39" s="276"/>
      <c r="B39" s="22"/>
      <c r="C39" s="14"/>
      <c r="D39" s="11"/>
      <c r="E39" s="11"/>
      <c r="F39" s="91"/>
      <c r="G39" s="27"/>
    </row>
    <row r="40" spans="1:7" x14ac:dyDescent="0.2">
      <c r="A40" s="276"/>
      <c r="B40" s="45"/>
      <c r="C40" s="48"/>
      <c r="D40" s="47"/>
      <c r="E40" s="47"/>
      <c r="F40" s="92" t="s">
        <v>92</v>
      </c>
      <c r="G40" s="29">
        <f>G38</f>
        <v>0</v>
      </c>
    </row>
    <row r="41" spans="1:7" ht="13.5" thickBot="1" x14ac:dyDescent="0.25">
      <c r="A41" s="276"/>
      <c r="B41" s="22"/>
      <c r="C41" s="13"/>
      <c r="D41" s="11"/>
      <c r="E41" s="11"/>
      <c r="F41" s="94"/>
      <c r="G41" s="29"/>
    </row>
    <row r="42" spans="1:7" ht="14.25" thickTop="1" thickBot="1" x14ac:dyDescent="0.25">
      <c r="A42" s="278" t="s">
        <v>243</v>
      </c>
      <c r="B42" s="71"/>
      <c r="C42" s="40"/>
      <c r="D42" s="41"/>
      <c r="E42" s="42"/>
      <c r="F42" s="89"/>
      <c r="G42" s="43"/>
    </row>
    <row r="43" spans="1:7" ht="13.5" thickTop="1" x14ac:dyDescent="0.2">
      <c r="A43" s="382">
        <v>1503010</v>
      </c>
      <c r="B43" s="383"/>
      <c r="C43" s="170" t="s">
        <v>86</v>
      </c>
      <c r="D43" s="143"/>
      <c r="E43" s="144"/>
      <c r="F43" s="145"/>
      <c r="G43" s="146"/>
    </row>
    <row r="44" spans="1:7" ht="38.25" x14ac:dyDescent="0.2">
      <c r="A44" s="279">
        <v>5</v>
      </c>
      <c r="B44" s="36" t="s">
        <v>73</v>
      </c>
      <c r="C44" s="37" t="s">
        <v>372</v>
      </c>
      <c r="D44" s="38">
        <v>12</v>
      </c>
      <c r="E44" s="38" t="s">
        <v>7</v>
      </c>
      <c r="F44" s="175"/>
      <c r="G44" s="27">
        <f>F44*D44</f>
        <v>0</v>
      </c>
    </row>
    <row r="45" spans="1:7" x14ac:dyDescent="0.2">
      <c r="A45" s="276"/>
      <c r="B45" s="22"/>
      <c r="C45" s="14"/>
      <c r="D45" s="11"/>
      <c r="E45" s="11"/>
      <c r="F45" s="91"/>
      <c r="G45" s="27"/>
    </row>
    <row r="46" spans="1:7" x14ac:dyDescent="0.2">
      <c r="A46" s="276"/>
      <c r="B46" s="45"/>
      <c r="C46" s="48"/>
      <c r="D46" s="47"/>
      <c r="E46" s="47"/>
      <c r="F46" s="92" t="s">
        <v>229</v>
      </c>
      <c r="G46" s="29">
        <f>G44</f>
        <v>0</v>
      </c>
    </row>
    <row r="47" spans="1:7" ht="13.5" thickBot="1" x14ac:dyDescent="0.25">
      <c r="A47" s="276"/>
      <c r="B47" s="22"/>
      <c r="C47" s="13"/>
      <c r="D47" s="11"/>
      <c r="E47" s="11"/>
      <c r="F47" s="94"/>
      <c r="G47" s="29"/>
    </row>
    <row r="48" spans="1:7" ht="14.25" thickTop="1" thickBot="1" x14ac:dyDescent="0.25">
      <c r="A48" s="278" t="s">
        <v>242</v>
      </c>
      <c r="B48" s="71"/>
      <c r="C48" s="40"/>
      <c r="D48" s="41"/>
      <c r="E48" s="42"/>
      <c r="F48" s="89"/>
      <c r="G48" s="43"/>
    </row>
    <row r="49" spans="1:7" ht="13.5" thickTop="1" x14ac:dyDescent="0.2">
      <c r="A49" s="382">
        <v>1503010</v>
      </c>
      <c r="B49" s="383"/>
      <c r="C49" s="165" t="s">
        <v>86</v>
      </c>
      <c r="D49" s="143"/>
      <c r="E49" s="144"/>
      <c r="F49" s="145"/>
      <c r="G49" s="146"/>
    </row>
    <row r="50" spans="1:7" ht="38.25" x14ac:dyDescent="0.2">
      <c r="A50" s="271">
        <v>6</v>
      </c>
      <c r="B50" s="22" t="s">
        <v>73</v>
      </c>
      <c r="C50" s="14" t="s">
        <v>373</v>
      </c>
      <c r="D50" s="11">
        <v>12</v>
      </c>
      <c r="E50" s="11" t="s">
        <v>7</v>
      </c>
      <c r="F50" s="174"/>
      <c r="G50" s="27">
        <f>F50*D50</f>
        <v>0</v>
      </c>
    </row>
    <row r="51" spans="1:7" x14ac:dyDescent="0.2">
      <c r="A51" s="276"/>
      <c r="B51" s="22"/>
      <c r="C51" s="14"/>
      <c r="D51" s="11"/>
      <c r="E51" s="11"/>
      <c r="F51" s="91"/>
      <c r="G51" s="27"/>
    </row>
    <row r="52" spans="1:7" x14ac:dyDescent="0.2">
      <c r="A52" s="393">
        <v>1503020</v>
      </c>
      <c r="B52" s="394"/>
      <c r="C52" s="167" t="s">
        <v>88</v>
      </c>
      <c r="D52" s="167"/>
      <c r="E52" s="167"/>
      <c r="F52" s="167"/>
      <c r="G52" s="168"/>
    </row>
    <row r="53" spans="1:7" ht="25.5" x14ac:dyDescent="0.2">
      <c r="A53" s="271">
        <v>7</v>
      </c>
      <c r="B53" s="23" t="s">
        <v>73</v>
      </c>
      <c r="C53" s="14" t="s">
        <v>266</v>
      </c>
      <c r="D53" s="11">
        <v>12</v>
      </c>
      <c r="E53" s="11" t="s">
        <v>7</v>
      </c>
      <c r="F53" s="174"/>
      <c r="G53" s="27">
        <f t="shared" ref="G53:G55" si="1">F53*D53</f>
        <v>0</v>
      </c>
    </row>
    <row r="54" spans="1:7" x14ac:dyDescent="0.2">
      <c r="A54" s="271">
        <f>A53</f>
        <v>7</v>
      </c>
      <c r="B54" s="23" t="s">
        <v>74</v>
      </c>
      <c r="C54" s="14" t="s">
        <v>188</v>
      </c>
      <c r="D54" s="11">
        <v>220</v>
      </c>
      <c r="E54" s="11" t="s">
        <v>1</v>
      </c>
      <c r="F54" s="174"/>
      <c r="G54" s="27">
        <f t="shared" si="1"/>
        <v>0</v>
      </c>
    </row>
    <row r="55" spans="1:7" x14ac:dyDescent="0.2">
      <c r="A55" s="271">
        <f>A54</f>
        <v>7</v>
      </c>
      <c r="B55" s="23" t="s">
        <v>89</v>
      </c>
      <c r="C55" s="13" t="s">
        <v>96</v>
      </c>
      <c r="D55" s="11">
        <v>12</v>
      </c>
      <c r="E55" s="11" t="s">
        <v>7</v>
      </c>
      <c r="F55" s="174"/>
      <c r="G55" s="27">
        <f t="shared" si="1"/>
        <v>0</v>
      </c>
    </row>
    <row r="56" spans="1:7" x14ac:dyDescent="0.2">
      <c r="A56" s="271"/>
      <c r="B56" s="68"/>
      <c r="C56" s="13"/>
      <c r="D56" s="38"/>
      <c r="E56" s="38"/>
      <c r="F56" s="179" t="s">
        <v>97</v>
      </c>
      <c r="G56" s="177">
        <f>SUM(G50:G55)</f>
        <v>0</v>
      </c>
    </row>
    <row r="57" spans="1:7" x14ac:dyDescent="0.2">
      <c r="A57" s="274"/>
      <c r="B57" s="68"/>
      <c r="C57" s="13"/>
      <c r="D57" s="38"/>
      <c r="E57" s="38"/>
      <c r="F57" s="147"/>
      <c r="G57" s="148"/>
    </row>
    <row r="58" spans="1:7" x14ac:dyDescent="0.2">
      <c r="A58" s="395">
        <v>1503050</v>
      </c>
      <c r="B58" s="396"/>
      <c r="C58" s="169" t="s">
        <v>87</v>
      </c>
      <c r="D58" s="149"/>
      <c r="E58" s="150"/>
      <c r="F58" s="151"/>
      <c r="G58" s="152"/>
    </row>
    <row r="59" spans="1:7" ht="51" x14ac:dyDescent="0.2">
      <c r="A59" s="271">
        <v>8</v>
      </c>
      <c r="B59" s="172" t="s">
        <v>73</v>
      </c>
      <c r="C59" s="14" t="s">
        <v>366</v>
      </c>
      <c r="D59" s="11">
        <v>12</v>
      </c>
      <c r="E59" s="11" t="s">
        <v>7</v>
      </c>
      <c r="F59" s="174"/>
      <c r="G59" s="27">
        <f t="shared" ref="G59:G61" si="2">F59*D59</f>
        <v>0</v>
      </c>
    </row>
    <row r="60" spans="1:7" ht="51" x14ac:dyDescent="0.2">
      <c r="A60" s="271">
        <f>A59</f>
        <v>8</v>
      </c>
      <c r="B60" s="172" t="s">
        <v>74</v>
      </c>
      <c r="C60" s="433" t="s">
        <v>392</v>
      </c>
      <c r="D60" s="11">
        <v>12</v>
      </c>
      <c r="E60" s="11" t="s">
        <v>7</v>
      </c>
      <c r="F60" s="174"/>
      <c r="G60" s="27">
        <f t="shared" si="2"/>
        <v>0</v>
      </c>
    </row>
    <row r="61" spans="1:7" ht="38.25" x14ac:dyDescent="0.2">
      <c r="A61" s="271">
        <f>A60</f>
        <v>8</v>
      </c>
      <c r="B61" s="172" t="s">
        <v>89</v>
      </c>
      <c r="C61" s="14" t="s">
        <v>367</v>
      </c>
      <c r="D61" s="11">
        <v>12</v>
      </c>
      <c r="E61" s="11" t="s">
        <v>7</v>
      </c>
      <c r="F61" s="174"/>
      <c r="G61" s="27">
        <f t="shared" si="2"/>
        <v>0</v>
      </c>
    </row>
    <row r="62" spans="1:7" ht="38.25" x14ac:dyDescent="0.2">
      <c r="A62" s="271">
        <f>A59</f>
        <v>8</v>
      </c>
      <c r="B62" s="173" t="s">
        <v>90</v>
      </c>
      <c r="C62" s="14" t="s">
        <v>368</v>
      </c>
      <c r="D62" s="11">
        <v>12</v>
      </c>
      <c r="E62" s="11" t="s">
        <v>7</v>
      </c>
      <c r="F62" s="174"/>
      <c r="G62" s="27">
        <f>F62*D62</f>
        <v>0</v>
      </c>
    </row>
    <row r="63" spans="1:7" ht="38.25" x14ac:dyDescent="0.2">
      <c r="A63" s="443">
        <f>A62</f>
        <v>8</v>
      </c>
      <c r="B63" s="437" t="s">
        <v>228</v>
      </c>
      <c r="C63" s="433" t="s">
        <v>385</v>
      </c>
      <c r="D63" s="11">
        <v>12</v>
      </c>
      <c r="E63" s="11" t="s">
        <v>7</v>
      </c>
      <c r="F63" s="174"/>
      <c r="G63" s="27">
        <f t="shared" ref="G63" si="3">F63*D63</f>
        <v>0</v>
      </c>
    </row>
    <row r="64" spans="1:7" x14ac:dyDescent="0.2">
      <c r="A64" s="276"/>
      <c r="B64" s="22"/>
      <c r="C64" s="14"/>
      <c r="D64" s="11"/>
      <c r="E64" s="11"/>
      <c r="F64" s="179" t="s">
        <v>98</v>
      </c>
      <c r="G64" s="176">
        <f>SUM(G59:G63)*1</f>
        <v>0</v>
      </c>
    </row>
    <row r="65" spans="1:7" x14ac:dyDescent="0.2">
      <c r="A65" s="276"/>
      <c r="B65" s="45"/>
      <c r="C65" s="48"/>
      <c r="D65" s="47"/>
      <c r="E65" s="47"/>
      <c r="F65" s="92" t="s">
        <v>20</v>
      </c>
      <c r="G65" s="29">
        <f xml:space="preserve"> SUM(G56,G64)</f>
        <v>0</v>
      </c>
    </row>
    <row r="66" spans="1:7" ht="13.5" thickBot="1" x14ac:dyDescent="0.25">
      <c r="A66" s="276"/>
      <c r="B66" s="22"/>
      <c r="C66" s="13"/>
      <c r="D66" s="11"/>
      <c r="E66" s="11"/>
      <c r="F66" s="94"/>
      <c r="G66" s="29"/>
    </row>
    <row r="67" spans="1:7" ht="14.25" thickTop="1" thickBot="1" x14ac:dyDescent="0.25">
      <c r="A67" s="280" t="s">
        <v>244</v>
      </c>
      <c r="B67" s="83"/>
      <c r="C67" s="40"/>
      <c r="D67" s="44"/>
      <c r="E67" s="40"/>
      <c r="F67" s="95"/>
      <c r="G67" s="43"/>
    </row>
    <row r="68" spans="1:7" ht="13.5" thickTop="1" x14ac:dyDescent="0.2">
      <c r="A68" s="382">
        <v>1503010</v>
      </c>
      <c r="B68" s="383"/>
      <c r="C68" s="165" t="s">
        <v>86</v>
      </c>
      <c r="D68" s="143"/>
      <c r="E68" s="144"/>
      <c r="F68" s="145"/>
      <c r="G68" s="146"/>
    </row>
    <row r="69" spans="1:7" ht="38.25" x14ac:dyDescent="0.2">
      <c r="A69" s="271">
        <v>9</v>
      </c>
      <c r="B69" s="22" t="s">
        <v>73</v>
      </c>
      <c r="C69" s="14" t="s">
        <v>268</v>
      </c>
      <c r="D69" s="11">
        <v>12</v>
      </c>
      <c r="E69" s="11" t="s">
        <v>7</v>
      </c>
      <c r="F69" s="174"/>
      <c r="G69" s="27">
        <f t="shared" ref="G69:G70" si="4">F69*D69</f>
        <v>0</v>
      </c>
    </row>
    <row r="70" spans="1:7" ht="25.5" x14ac:dyDescent="0.2">
      <c r="A70" s="271">
        <v>9</v>
      </c>
      <c r="B70" s="22" t="s">
        <v>74</v>
      </c>
      <c r="C70" s="14" t="s">
        <v>269</v>
      </c>
      <c r="D70" s="11">
        <v>12</v>
      </c>
      <c r="E70" s="11" t="s">
        <v>7</v>
      </c>
      <c r="F70" s="174"/>
      <c r="G70" s="27">
        <f t="shared" si="4"/>
        <v>0</v>
      </c>
    </row>
    <row r="71" spans="1:7" x14ac:dyDescent="0.2">
      <c r="A71" s="276"/>
      <c r="B71" s="22"/>
      <c r="C71" s="14"/>
      <c r="D71" s="11"/>
      <c r="E71" s="11"/>
      <c r="F71" s="91"/>
      <c r="G71" s="27"/>
    </row>
    <row r="72" spans="1:7" x14ac:dyDescent="0.2">
      <c r="A72" s="395">
        <v>1503050</v>
      </c>
      <c r="B72" s="396"/>
      <c r="C72" s="169" t="s">
        <v>87</v>
      </c>
      <c r="D72" s="149"/>
      <c r="E72" s="150"/>
      <c r="F72" s="151"/>
      <c r="G72" s="152"/>
    </row>
    <row r="73" spans="1:7" ht="38.25" x14ac:dyDescent="0.2">
      <c r="A73" s="271">
        <v>10</v>
      </c>
      <c r="B73" s="172" t="s">
        <v>73</v>
      </c>
      <c r="C73" s="14" t="s">
        <v>364</v>
      </c>
      <c r="D73" s="11">
        <v>12</v>
      </c>
      <c r="E73" s="11" t="s">
        <v>7</v>
      </c>
      <c r="F73" s="174"/>
      <c r="G73" s="27">
        <f>F73*D73</f>
        <v>0</v>
      </c>
    </row>
    <row r="74" spans="1:7" x14ac:dyDescent="0.2">
      <c r="A74" s="276"/>
      <c r="B74" s="22"/>
      <c r="C74" s="14"/>
      <c r="D74" s="11"/>
      <c r="E74" s="11"/>
      <c r="F74" s="91"/>
      <c r="G74" s="27"/>
    </row>
    <row r="75" spans="1:7" x14ac:dyDescent="0.2">
      <c r="A75" s="276"/>
      <c r="B75" s="45"/>
      <c r="C75" s="48"/>
      <c r="D75" s="47"/>
      <c r="E75" s="47"/>
      <c r="F75" s="92" t="s">
        <v>21</v>
      </c>
      <c r="G75" s="29">
        <f>SUM(G69:G74)</f>
        <v>0</v>
      </c>
    </row>
    <row r="76" spans="1:7" x14ac:dyDescent="0.2">
      <c r="A76" s="276"/>
      <c r="B76" s="22"/>
      <c r="C76" s="13"/>
      <c r="D76" s="11"/>
      <c r="E76" s="11"/>
      <c r="F76" s="94"/>
      <c r="G76" s="29"/>
    </row>
    <row r="77" spans="1:7" ht="13.5" thickBot="1" x14ac:dyDescent="0.25">
      <c r="A77" s="276"/>
      <c r="B77" s="22"/>
      <c r="C77" s="13"/>
      <c r="D77" s="11"/>
      <c r="E77" s="11"/>
      <c r="F77" s="94"/>
      <c r="G77" s="29"/>
    </row>
    <row r="78" spans="1:7" ht="14.25" thickTop="1" thickBot="1" x14ac:dyDescent="0.25">
      <c r="A78" s="278" t="s">
        <v>22</v>
      </c>
      <c r="B78" s="71"/>
      <c r="C78" s="40"/>
      <c r="D78" s="44"/>
      <c r="E78" s="40"/>
      <c r="F78" s="95"/>
      <c r="G78" s="43"/>
    </row>
    <row r="79" spans="1:7" ht="13.5" thickTop="1" x14ac:dyDescent="0.2">
      <c r="A79" s="382">
        <v>1503010</v>
      </c>
      <c r="B79" s="383"/>
      <c r="C79" s="165" t="s">
        <v>86</v>
      </c>
      <c r="D79" s="143"/>
      <c r="E79" s="144"/>
      <c r="F79" s="145"/>
      <c r="G79" s="146"/>
    </row>
    <row r="80" spans="1:7" x14ac:dyDescent="0.2">
      <c r="A80" s="281" t="s">
        <v>51</v>
      </c>
      <c r="B80" s="153"/>
      <c r="C80" s="154"/>
      <c r="D80" s="163"/>
      <c r="E80" s="163"/>
      <c r="F80" s="164"/>
      <c r="G80" s="27"/>
    </row>
    <row r="81" spans="1:7" ht="38.25" x14ac:dyDescent="0.2">
      <c r="A81" s="271">
        <v>11</v>
      </c>
      <c r="B81" s="22" t="s">
        <v>73</v>
      </c>
      <c r="C81" s="14" t="s">
        <v>270</v>
      </c>
      <c r="D81" s="11">
        <v>12</v>
      </c>
      <c r="E81" s="11" t="s">
        <v>7</v>
      </c>
      <c r="F81" s="174"/>
      <c r="G81" s="27">
        <f>F81*D81</f>
        <v>0</v>
      </c>
    </row>
    <row r="82" spans="1:7" x14ac:dyDescent="0.2">
      <c r="A82" s="282" t="s">
        <v>93</v>
      </c>
      <c r="B82" s="72"/>
      <c r="C82" s="131"/>
      <c r="D82" s="11"/>
      <c r="E82" s="11"/>
      <c r="F82" s="91"/>
      <c r="G82" s="27"/>
    </row>
    <row r="83" spans="1:7" ht="38.25" x14ac:dyDescent="0.2">
      <c r="A83" s="271">
        <f>A81</f>
        <v>11</v>
      </c>
      <c r="B83" s="22" t="s">
        <v>74</v>
      </c>
      <c r="C83" s="14" t="s">
        <v>271</v>
      </c>
      <c r="D83" s="11">
        <v>12</v>
      </c>
      <c r="E83" s="11" t="s">
        <v>7</v>
      </c>
      <c r="F83" s="174"/>
      <c r="G83" s="27">
        <f>F83*D83</f>
        <v>0</v>
      </c>
    </row>
    <row r="84" spans="1:7" x14ac:dyDescent="0.2">
      <c r="A84" s="276"/>
      <c r="B84" s="22"/>
      <c r="C84" s="14"/>
      <c r="D84" s="11"/>
      <c r="E84" s="11"/>
      <c r="F84" s="91"/>
      <c r="G84" s="27"/>
    </row>
    <row r="85" spans="1:7" x14ac:dyDescent="0.2">
      <c r="A85" s="276"/>
      <c r="B85" s="45"/>
      <c r="C85" s="48"/>
      <c r="D85" s="47"/>
      <c r="E85" s="47"/>
      <c r="F85" s="92" t="s">
        <v>23</v>
      </c>
      <c r="G85" s="29">
        <f>SUM(G81:G84)</f>
        <v>0</v>
      </c>
    </row>
    <row r="86" spans="1:7" x14ac:dyDescent="0.2">
      <c r="A86" s="276"/>
      <c r="B86" s="22"/>
      <c r="C86" s="13"/>
      <c r="D86" s="11"/>
      <c r="E86" s="11"/>
      <c r="F86" s="94"/>
      <c r="G86" s="29"/>
    </row>
    <row r="87" spans="1:7" ht="13.5" thickBot="1" x14ac:dyDescent="0.25">
      <c r="A87" s="276"/>
      <c r="B87" s="22"/>
      <c r="C87" s="13"/>
      <c r="D87" s="11"/>
      <c r="E87" s="11"/>
      <c r="F87" s="94"/>
      <c r="G87" s="29"/>
    </row>
    <row r="88" spans="1:7" ht="14.25" thickTop="1" thickBot="1" x14ac:dyDescent="0.25">
      <c r="A88" s="278" t="s">
        <v>245</v>
      </c>
      <c r="B88" s="71"/>
      <c r="C88" s="40"/>
      <c r="D88" s="44"/>
      <c r="E88" s="40"/>
      <c r="F88" s="95"/>
      <c r="G88" s="43"/>
    </row>
    <row r="89" spans="1:7" ht="13.5" thickTop="1" x14ac:dyDescent="0.2">
      <c r="A89" s="382">
        <v>1503010</v>
      </c>
      <c r="B89" s="383"/>
      <c r="C89" s="170" t="s">
        <v>86</v>
      </c>
      <c r="D89" s="143"/>
      <c r="E89" s="144"/>
      <c r="F89" s="145"/>
      <c r="G89" s="146"/>
    </row>
    <row r="90" spans="1:7" ht="38.25" x14ac:dyDescent="0.2">
      <c r="A90" s="271">
        <v>12</v>
      </c>
      <c r="B90" s="22" t="s">
        <v>73</v>
      </c>
      <c r="C90" s="14" t="s">
        <v>374</v>
      </c>
      <c r="D90" s="11">
        <v>12</v>
      </c>
      <c r="E90" s="11" t="s">
        <v>7</v>
      </c>
      <c r="F90" s="174"/>
      <c r="G90" s="27">
        <f>F90*D90</f>
        <v>0</v>
      </c>
    </row>
    <row r="91" spans="1:7" x14ac:dyDescent="0.2">
      <c r="A91" s="276"/>
      <c r="B91" s="22"/>
      <c r="C91" s="14"/>
      <c r="D91" s="11"/>
      <c r="E91" s="11"/>
      <c r="F91" s="91"/>
      <c r="G91" s="27"/>
    </row>
    <row r="92" spans="1:7" x14ac:dyDescent="0.2">
      <c r="A92" s="276"/>
      <c r="B92" s="45"/>
      <c r="C92" s="48"/>
      <c r="D92" s="47"/>
      <c r="E92" s="47"/>
      <c r="F92" s="92" t="s">
        <v>230</v>
      </c>
      <c r="G92" s="29">
        <f>G90</f>
        <v>0</v>
      </c>
    </row>
    <row r="93" spans="1:7" ht="13.5" thickBot="1" x14ac:dyDescent="0.25">
      <c r="A93" s="276"/>
      <c r="B93" s="22"/>
      <c r="C93" s="13"/>
      <c r="D93" s="11"/>
      <c r="E93" s="11"/>
      <c r="F93" s="94"/>
      <c r="G93" s="29"/>
    </row>
    <row r="94" spans="1:7" ht="14.25" thickTop="1" thickBot="1" x14ac:dyDescent="0.25">
      <c r="A94" s="278" t="s">
        <v>246</v>
      </c>
      <c r="B94" s="71"/>
      <c r="C94" s="40"/>
      <c r="D94" s="44"/>
      <c r="E94" s="40"/>
      <c r="F94" s="95"/>
      <c r="G94" s="43"/>
    </row>
    <row r="95" spans="1:7" ht="13.5" thickTop="1" x14ac:dyDescent="0.2">
      <c r="A95" s="382">
        <v>1503010</v>
      </c>
      <c r="B95" s="383"/>
      <c r="C95" s="170" t="s">
        <v>86</v>
      </c>
      <c r="D95" s="143"/>
      <c r="E95" s="144"/>
      <c r="F95" s="145"/>
      <c r="G95" s="146"/>
    </row>
    <row r="96" spans="1:7" ht="38.25" x14ac:dyDescent="0.2">
      <c r="A96" s="271">
        <v>13</v>
      </c>
      <c r="B96" s="22" t="s">
        <v>73</v>
      </c>
      <c r="C96" s="14" t="s">
        <v>375</v>
      </c>
      <c r="D96" s="11">
        <v>12</v>
      </c>
      <c r="E96" s="11" t="s">
        <v>7</v>
      </c>
      <c r="F96" s="174"/>
      <c r="G96" s="27">
        <f>F96*D96</f>
        <v>0</v>
      </c>
    </row>
    <row r="97" spans="1:7" x14ac:dyDescent="0.2">
      <c r="A97" s="276"/>
      <c r="B97" s="22"/>
      <c r="C97" s="14"/>
      <c r="D97" s="11"/>
      <c r="E97" s="11"/>
      <c r="F97" s="91"/>
      <c r="G97" s="27"/>
    </row>
    <row r="98" spans="1:7" x14ac:dyDescent="0.2">
      <c r="A98" s="276"/>
      <c r="B98" s="45"/>
      <c r="C98" s="48"/>
      <c r="D98" s="47"/>
      <c r="E98" s="47"/>
      <c r="F98" s="92" t="s">
        <v>24</v>
      </c>
      <c r="G98" s="29">
        <f>G96</f>
        <v>0</v>
      </c>
    </row>
    <row r="99" spans="1:7" x14ac:dyDescent="0.2">
      <c r="A99" s="276"/>
      <c r="B99" s="22"/>
      <c r="C99" s="13"/>
      <c r="D99" s="11"/>
      <c r="E99" s="11"/>
      <c r="F99" s="94"/>
      <c r="G99" s="29"/>
    </row>
    <row r="100" spans="1:7" ht="13.5" thickBot="1" x14ac:dyDescent="0.25">
      <c r="A100" s="276"/>
      <c r="B100" s="22"/>
      <c r="C100" s="13"/>
      <c r="D100" s="11"/>
      <c r="E100" s="11"/>
      <c r="F100" s="94"/>
      <c r="G100" s="29"/>
    </row>
    <row r="101" spans="1:7" ht="14.25" thickTop="1" thickBot="1" x14ac:dyDescent="0.25">
      <c r="A101" s="278" t="s">
        <v>247</v>
      </c>
      <c r="B101" s="71"/>
      <c r="C101" s="40"/>
      <c r="D101" s="44"/>
      <c r="E101" s="40"/>
      <c r="F101" s="95"/>
      <c r="G101" s="43"/>
    </row>
    <row r="102" spans="1:7" ht="13.5" thickTop="1" x14ac:dyDescent="0.2">
      <c r="A102" s="384">
        <v>1503010</v>
      </c>
      <c r="B102" s="385"/>
      <c r="C102" s="170" t="s">
        <v>86</v>
      </c>
      <c r="D102" s="143"/>
      <c r="E102" s="144"/>
      <c r="F102" s="145"/>
      <c r="G102" s="146"/>
    </row>
    <row r="103" spans="1:7" ht="38.25" x14ac:dyDescent="0.2">
      <c r="A103" s="271">
        <v>14</v>
      </c>
      <c r="B103" s="22" t="s">
        <v>73</v>
      </c>
      <c r="C103" s="14" t="s">
        <v>376</v>
      </c>
      <c r="D103" s="11">
        <v>12</v>
      </c>
      <c r="E103" s="11" t="s">
        <v>7</v>
      </c>
      <c r="F103" s="174"/>
      <c r="G103" s="27">
        <f>F103*D103</f>
        <v>0</v>
      </c>
    </row>
    <row r="104" spans="1:7" x14ac:dyDescent="0.2">
      <c r="A104" s="276"/>
      <c r="B104" s="22"/>
      <c r="C104" s="14"/>
      <c r="D104" s="11"/>
      <c r="E104" s="11"/>
      <c r="F104" s="91"/>
      <c r="G104" s="27"/>
    </row>
    <row r="105" spans="1:7" x14ac:dyDescent="0.2">
      <c r="A105" s="276"/>
      <c r="B105" s="45"/>
      <c r="C105" s="48"/>
      <c r="D105" s="47"/>
      <c r="E105" s="47"/>
      <c r="F105" s="92" t="s">
        <v>25</v>
      </c>
      <c r="G105" s="29">
        <f>G103</f>
        <v>0</v>
      </c>
    </row>
    <row r="106" spans="1:7" ht="13.5" thickBot="1" x14ac:dyDescent="0.25">
      <c r="A106" s="276"/>
      <c r="B106" s="22"/>
      <c r="C106" s="13"/>
      <c r="D106" s="11"/>
      <c r="E106" s="11"/>
      <c r="F106" s="94"/>
      <c r="G106" s="29"/>
    </row>
    <row r="107" spans="1:7" ht="14.25" thickTop="1" thickBot="1" x14ac:dyDescent="0.25">
      <c r="A107" s="278" t="s">
        <v>248</v>
      </c>
      <c r="B107" s="71"/>
      <c r="C107" s="40"/>
      <c r="D107" s="44"/>
      <c r="E107" s="40"/>
      <c r="F107" s="95"/>
      <c r="G107" s="43"/>
    </row>
    <row r="108" spans="1:7" ht="13.5" thickTop="1" x14ac:dyDescent="0.2">
      <c r="A108" s="382">
        <v>1503010</v>
      </c>
      <c r="B108" s="383"/>
      <c r="C108" s="170" t="s">
        <v>86</v>
      </c>
      <c r="D108" s="143"/>
      <c r="E108" s="144"/>
      <c r="F108" s="145"/>
      <c r="G108" s="146"/>
    </row>
    <row r="109" spans="1:7" ht="38.25" x14ac:dyDescent="0.2">
      <c r="A109" s="271">
        <v>15</v>
      </c>
      <c r="B109" s="22" t="s">
        <v>73</v>
      </c>
      <c r="C109" s="14" t="s">
        <v>377</v>
      </c>
      <c r="D109" s="11">
        <v>12</v>
      </c>
      <c r="E109" s="11" t="s">
        <v>7</v>
      </c>
      <c r="F109" s="174"/>
      <c r="G109" s="27">
        <f>F109*D109</f>
        <v>0</v>
      </c>
    </row>
    <row r="110" spans="1:7" x14ac:dyDescent="0.2">
      <c r="A110" s="276"/>
      <c r="B110" s="22"/>
      <c r="C110" s="14"/>
      <c r="D110" s="11"/>
      <c r="E110" s="11"/>
      <c r="F110" s="91"/>
      <c r="G110" s="27"/>
    </row>
    <row r="111" spans="1:7" x14ac:dyDescent="0.2">
      <c r="A111" s="276"/>
      <c r="B111" s="45"/>
      <c r="C111" s="48"/>
      <c r="D111" s="47"/>
      <c r="E111" s="47"/>
      <c r="F111" s="92" t="s">
        <v>26</v>
      </c>
      <c r="G111" s="29">
        <f>G109</f>
        <v>0</v>
      </c>
    </row>
    <row r="112" spans="1:7" ht="13.5" thickBot="1" x14ac:dyDescent="0.25">
      <c r="A112" s="276"/>
      <c r="B112" s="22"/>
      <c r="C112" s="13"/>
      <c r="D112" s="11"/>
      <c r="E112" s="11"/>
      <c r="F112" s="94"/>
      <c r="G112" s="29"/>
    </row>
    <row r="113" spans="1:7" ht="14.25" thickTop="1" thickBot="1" x14ac:dyDescent="0.25">
      <c r="A113" s="278" t="s">
        <v>249</v>
      </c>
      <c r="B113" s="71"/>
      <c r="C113" s="40"/>
      <c r="D113" s="44"/>
      <c r="E113" s="40"/>
      <c r="F113" s="95"/>
      <c r="G113" s="43"/>
    </row>
    <row r="114" spans="1:7" ht="13.5" thickTop="1" x14ac:dyDescent="0.2">
      <c r="A114" s="382">
        <v>1503010</v>
      </c>
      <c r="B114" s="383"/>
      <c r="C114" s="170" t="s">
        <v>86</v>
      </c>
      <c r="D114" s="143"/>
      <c r="E114" s="144"/>
      <c r="F114" s="145"/>
      <c r="G114" s="146"/>
    </row>
    <row r="115" spans="1:7" ht="38.25" x14ac:dyDescent="0.2">
      <c r="A115" s="271">
        <v>16</v>
      </c>
      <c r="B115" s="22" t="s">
        <v>73</v>
      </c>
      <c r="C115" s="14" t="s">
        <v>378</v>
      </c>
      <c r="D115" s="11">
        <v>12</v>
      </c>
      <c r="E115" s="11" t="s">
        <v>7</v>
      </c>
      <c r="F115" s="174"/>
      <c r="G115" s="27">
        <f>F115*D115</f>
        <v>0</v>
      </c>
    </row>
    <row r="116" spans="1:7" x14ac:dyDescent="0.2">
      <c r="A116" s="276"/>
      <c r="B116" s="22"/>
      <c r="C116" s="14"/>
      <c r="D116" s="11"/>
      <c r="E116" s="11"/>
      <c r="F116" s="91"/>
      <c r="G116" s="27"/>
    </row>
    <row r="117" spans="1:7" x14ac:dyDescent="0.2">
      <c r="A117" s="276"/>
      <c r="B117" s="45"/>
      <c r="C117" s="48"/>
      <c r="D117" s="47"/>
      <c r="E117" s="47"/>
      <c r="F117" s="92" t="s">
        <v>27</v>
      </c>
      <c r="G117" s="29">
        <f>G115</f>
        <v>0</v>
      </c>
    </row>
    <row r="118" spans="1:7" ht="13.5" thickBot="1" x14ac:dyDescent="0.25">
      <c r="A118" s="276"/>
      <c r="B118" s="22"/>
      <c r="C118" s="13"/>
      <c r="D118" s="11"/>
      <c r="E118" s="11"/>
      <c r="F118" s="94"/>
      <c r="G118" s="29"/>
    </row>
    <row r="119" spans="1:7" ht="14.25" thickTop="1" thickBot="1" x14ac:dyDescent="0.25">
      <c r="A119" s="278" t="s">
        <v>19</v>
      </c>
      <c r="B119" s="71"/>
      <c r="C119" s="40"/>
      <c r="D119" s="44"/>
      <c r="E119" s="40"/>
      <c r="F119" s="95"/>
      <c r="G119" s="43"/>
    </row>
    <row r="120" spans="1:7" ht="13.5" thickTop="1" x14ac:dyDescent="0.2">
      <c r="A120" s="382">
        <v>1503010</v>
      </c>
      <c r="B120" s="383"/>
      <c r="C120" s="170" t="s">
        <v>86</v>
      </c>
      <c r="D120" s="143"/>
      <c r="E120" s="144"/>
      <c r="F120" s="145"/>
      <c r="G120" s="146"/>
    </row>
    <row r="121" spans="1:7" ht="38.25" x14ac:dyDescent="0.2">
      <c r="A121" s="271">
        <v>17</v>
      </c>
      <c r="B121" s="22" t="s">
        <v>73</v>
      </c>
      <c r="C121" s="14" t="s">
        <v>379</v>
      </c>
      <c r="D121" s="11">
        <v>12</v>
      </c>
      <c r="E121" s="11" t="s">
        <v>7</v>
      </c>
      <c r="F121" s="174"/>
      <c r="G121" s="27">
        <f>F121*D121</f>
        <v>0</v>
      </c>
    </row>
    <row r="122" spans="1:7" x14ac:dyDescent="0.2">
      <c r="A122" s="276"/>
      <c r="B122" s="22"/>
      <c r="C122" s="14"/>
      <c r="D122" s="11"/>
      <c r="E122" s="11"/>
      <c r="F122" s="91"/>
      <c r="G122" s="27"/>
    </row>
    <row r="123" spans="1:7" x14ac:dyDescent="0.2">
      <c r="A123" s="276"/>
      <c r="B123" s="45"/>
      <c r="C123" s="48"/>
      <c r="D123" s="47"/>
      <c r="E123" s="47"/>
      <c r="F123" s="92" t="s">
        <v>28</v>
      </c>
      <c r="G123" s="29">
        <f>G121</f>
        <v>0</v>
      </c>
    </row>
    <row r="124" spans="1:7" ht="13.5" thickBot="1" x14ac:dyDescent="0.25">
      <c r="A124" s="276"/>
      <c r="B124" s="22"/>
      <c r="C124" s="13"/>
      <c r="D124" s="11"/>
      <c r="E124" s="11"/>
      <c r="F124" s="94"/>
      <c r="G124" s="29"/>
    </row>
    <row r="125" spans="1:7" ht="14.25" thickTop="1" thickBot="1" x14ac:dyDescent="0.25">
      <c r="A125" s="278" t="s">
        <v>250</v>
      </c>
      <c r="B125" s="71"/>
      <c r="C125" s="40"/>
      <c r="D125" s="44"/>
      <c r="E125" s="40"/>
      <c r="F125" s="95"/>
      <c r="G125" s="43"/>
    </row>
    <row r="126" spans="1:7" ht="13.5" thickTop="1" x14ac:dyDescent="0.2">
      <c r="A126" s="382">
        <v>1503010</v>
      </c>
      <c r="B126" s="383"/>
      <c r="C126" s="170" t="s">
        <v>86</v>
      </c>
      <c r="D126" s="143"/>
      <c r="E126" s="144"/>
      <c r="F126" s="145"/>
      <c r="G126" s="146"/>
    </row>
    <row r="127" spans="1:7" ht="38.25" x14ac:dyDescent="0.2">
      <c r="A127" s="271">
        <v>18</v>
      </c>
      <c r="B127" s="22" t="s">
        <v>73</v>
      </c>
      <c r="C127" s="14" t="s">
        <v>380</v>
      </c>
      <c r="D127" s="11">
        <v>12</v>
      </c>
      <c r="E127" s="11" t="s">
        <v>7</v>
      </c>
      <c r="F127" s="174"/>
      <c r="G127" s="27">
        <f>F127*D127</f>
        <v>0</v>
      </c>
    </row>
    <row r="128" spans="1:7" x14ac:dyDescent="0.2">
      <c r="A128" s="276"/>
      <c r="B128" s="22"/>
      <c r="C128" s="14"/>
      <c r="D128" s="11"/>
      <c r="E128" s="11"/>
      <c r="F128" s="91"/>
      <c r="G128" s="27"/>
    </row>
    <row r="129" spans="1:7" x14ac:dyDescent="0.2">
      <c r="A129" s="276"/>
      <c r="B129" s="45"/>
      <c r="C129" s="48"/>
      <c r="D129" s="47"/>
      <c r="E129" s="47"/>
      <c r="F129" s="92" t="s">
        <v>29</v>
      </c>
      <c r="G129" s="29">
        <f>G127</f>
        <v>0</v>
      </c>
    </row>
    <row r="130" spans="1:7" ht="13.5" thickBot="1" x14ac:dyDescent="0.25">
      <c r="A130" s="276"/>
      <c r="B130" s="22"/>
      <c r="C130" s="13"/>
      <c r="D130" s="11"/>
      <c r="E130" s="11"/>
      <c r="F130" s="94"/>
      <c r="G130" s="29"/>
    </row>
    <row r="131" spans="1:7" ht="14.25" thickTop="1" thickBot="1" x14ac:dyDescent="0.25">
      <c r="A131" s="278" t="s">
        <v>251</v>
      </c>
      <c r="B131" s="71"/>
      <c r="C131" s="40"/>
      <c r="D131" s="44"/>
      <c r="E131" s="40"/>
      <c r="F131" s="95"/>
      <c r="G131" s="43"/>
    </row>
    <row r="132" spans="1:7" ht="13.5" thickTop="1" x14ac:dyDescent="0.2">
      <c r="A132" s="382">
        <v>1503010</v>
      </c>
      <c r="B132" s="383"/>
      <c r="C132" s="170" t="s">
        <v>86</v>
      </c>
      <c r="D132" s="143"/>
      <c r="E132" s="144"/>
      <c r="F132" s="145"/>
      <c r="G132" s="146"/>
    </row>
    <row r="133" spans="1:7" ht="38.25" x14ac:dyDescent="0.2">
      <c r="A133" s="271">
        <v>19</v>
      </c>
      <c r="B133" s="22" t="s">
        <v>73</v>
      </c>
      <c r="C133" s="14" t="s">
        <v>381</v>
      </c>
      <c r="D133" s="11">
        <v>12</v>
      </c>
      <c r="E133" s="11" t="s">
        <v>7</v>
      </c>
      <c r="F133" s="174"/>
      <c r="G133" s="27">
        <f>F133*D133</f>
        <v>0</v>
      </c>
    </row>
    <row r="134" spans="1:7" x14ac:dyDescent="0.2">
      <c r="A134" s="276"/>
      <c r="B134" s="22"/>
      <c r="C134" s="14"/>
      <c r="D134" s="11"/>
      <c r="E134" s="11"/>
      <c r="F134" s="91"/>
      <c r="G134" s="27"/>
    </row>
    <row r="135" spans="1:7" x14ac:dyDescent="0.2">
      <c r="A135" s="276"/>
      <c r="B135" s="45"/>
      <c r="C135" s="48"/>
      <c r="D135" s="47"/>
      <c r="E135" s="47"/>
      <c r="F135" s="92" t="s">
        <v>77</v>
      </c>
      <c r="G135" s="29">
        <f>G133</f>
        <v>0</v>
      </c>
    </row>
    <row r="136" spans="1:7" ht="13.5" thickBot="1" x14ac:dyDescent="0.25">
      <c r="A136" s="276"/>
      <c r="B136" s="22"/>
      <c r="C136" s="13"/>
      <c r="D136" s="11"/>
      <c r="E136" s="11"/>
      <c r="F136" s="94"/>
      <c r="G136" s="29"/>
    </row>
    <row r="137" spans="1:7" ht="14.25" thickTop="1" thickBot="1" x14ac:dyDescent="0.25">
      <c r="A137" s="278" t="s">
        <v>252</v>
      </c>
      <c r="B137" s="71"/>
      <c r="C137" s="40"/>
      <c r="D137" s="44"/>
      <c r="E137" s="40"/>
      <c r="F137" s="95"/>
      <c r="G137" s="43"/>
    </row>
    <row r="138" spans="1:7" ht="13.5" thickTop="1" x14ac:dyDescent="0.2">
      <c r="A138" s="382">
        <v>1503010</v>
      </c>
      <c r="B138" s="383"/>
      <c r="C138" s="170" t="s">
        <v>86</v>
      </c>
      <c r="D138" s="143"/>
      <c r="E138" s="144"/>
      <c r="F138" s="145"/>
      <c r="G138" s="146"/>
    </row>
    <row r="139" spans="1:7" ht="38.25" x14ac:dyDescent="0.2">
      <c r="A139" s="271">
        <v>20</v>
      </c>
      <c r="B139" s="22" t="s">
        <v>73</v>
      </c>
      <c r="C139" s="13" t="s">
        <v>382</v>
      </c>
      <c r="D139" s="11">
        <v>12</v>
      </c>
      <c r="E139" s="11" t="s">
        <v>7</v>
      </c>
      <c r="F139" s="174"/>
      <c r="G139" s="27">
        <f>F139*D139</f>
        <v>0</v>
      </c>
    </row>
    <row r="140" spans="1:7" x14ac:dyDescent="0.2">
      <c r="A140" s="276"/>
      <c r="B140" s="22"/>
      <c r="C140" s="14"/>
      <c r="D140" s="11"/>
      <c r="E140" s="11"/>
      <c r="F140" s="91"/>
      <c r="G140" s="27"/>
    </row>
    <row r="141" spans="1:7" x14ac:dyDescent="0.2">
      <c r="A141" s="276"/>
      <c r="B141" s="45"/>
      <c r="C141" s="48"/>
      <c r="D141" s="47"/>
      <c r="E141" s="47"/>
      <c r="F141" s="92" t="s">
        <v>91</v>
      </c>
      <c r="G141" s="29">
        <f>G139</f>
        <v>0</v>
      </c>
    </row>
    <row r="142" spans="1:7" ht="13.5" thickBot="1" x14ac:dyDescent="0.25">
      <c r="A142" s="276"/>
      <c r="B142" s="22"/>
      <c r="C142" s="13"/>
      <c r="D142" s="11"/>
      <c r="E142" s="11"/>
      <c r="F142" s="94"/>
      <c r="G142" s="29"/>
    </row>
    <row r="143" spans="1:7" ht="14.25" thickTop="1" thickBot="1" x14ac:dyDescent="0.25">
      <c r="A143" s="278" t="s">
        <v>182</v>
      </c>
      <c r="B143" s="71"/>
      <c r="C143" s="40"/>
      <c r="D143" s="44"/>
      <c r="E143" s="40"/>
      <c r="F143" s="95"/>
      <c r="G143" s="43"/>
    </row>
    <row r="144" spans="1:7" ht="13.5" thickTop="1" x14ac:dyDescent="0.2">
      <c r="A144" s="382">
        <v>1503010</v>
      </c>
      <c r="B144" s="383"/>
      <c r="C144" s="170" t="s">
        <v>86</v>
      </c>
      <c r="D144" s="143"/>
      <c r="E144" s="144"/>
      <c r="F144" s="145"/>
      <c r="G144" s="146"/>
    </row>
    <row r="145" spans="1:7" ht="38.25" x14ac:dyDescent="0.2">
      <c r="A145" s="271">
        <v>21</v>
      </c>
      <c r="B145" s="22" t="s">
        <v>73</v>
      </c>
      <c r="C145" s="13" t="s">
        <v>383</v>
      </c>
      <c r="D145" s="11">
        <v>12</v>
      </c>
      <c r="E145" s="11" t="s">
        <v>7</v>
      </c>
      <c r="F145" s="174"/>
      <c r="G145" s="27">
        <f>F145*D145</f>
        <v>0</v>
      </c>
    </row>
    <row r="146" spans="1:7" x14ac:dyDescent="0.2">
      <c r="A146" s="276"/>
      <c r="B146" s="22"/>
      <c r="C146" s="14"/>
      <c r="D146" s="11"/>
      <c r="E146" s="11"/>
      <c r="F146" s="91"/>
      <c r="G146" s="27"/>
    </row>
    <row r="147" spans="1:7" x14ac:dyDescent="0.2">
      <c r="A147" s="276"/>
      <c r="B147" s="45"/>
      <c r="C147" s="48"/>
      <c r="D147" s="47"/>
      <c r="E147" s="47"/>
      <c r="F147" s="92" t="s">
        <v>183</v>
      </c>
      <c r="G147" s="29">
        <f>G145</f>
        <v>0</v>
      </c>
    </row>
    <row r="148" spans="1:7" x14ac:dyDescent="0.2">
      <c r="A148" s="283"/>
      <c r="B148" s="19"/>
      <c r="C148" s="14"/>
      <c r="D148" s="4"/>
      <c r="E148" s="11"/>
      <c r="F148" s="202"/>
      <c r="G148" s="197"/>
    </row>
    <row r="149" spans="1:7" x14ac:dyDescent="0.2">
      <c r="A149" s="277"/>
      <c r="B149" s="22"/>
      <c r="C149" s="13"/>
      <c r="D149" s="11"/>
      <c r="E149" s="11"/>
      <c r="F149" s="94"/>
      <c r="G149" s="29"/>
    </row>
    <row r="150" spans="1:7" ht="14.25" thickBot="1" x14ac:dyDescent="0.3">
      <c r="A150" s="284"/>
      <c r="B150" s="24"/>
      <c r="C150" s="16"/>
      <c r="D150" s="17"/>
      <c r="E150" s="18"/>
      <c r="F150" s="96" t="s">
        <v>330</v>
      </c>
      <c r="G150" s="59">
        <f>SUM(G34,G46,G65,G75,G85,G92,G98,G105,G111,G117,G123,G129,G135,G40,G141,G147)</f>
        <v>0</v>
      </c>
    </row>
    <row r="151" spans="1:7" x14ac:dyDescent="0.2">
      <c r="A151" s="285" t="s">
        <v>354</v>
      </c>
      <c r="B151" s="19"/>
      <c r="C151" s="15"/>
      <c r="D151" s="4"/>
      <c r="E151" s="4"/>
      <c r="F151" s="97"/>
      <c r="G151" s="30"/>
    </row>
  </sheetData>
  <mergeCells count="31">
    <mergeCell ref="A1:G1"/>
    <mergeCell ref="A2:G2"/>
    <mergeCell ref="A3:G3"/>
    <mergeCell ref="A10:B10"/>
    <mergeCell ref="A4:G4"/>
    <mergeCell ref="A5:G5"/>
    <mergeCell ref="A7:G7"/>
    <mergeCell ref="A8:G8"/>
    <mergeCell ref="A9:G9"/>
    <mergeCell ref="A43:B43"/>
    <mergeCell ref="A49:B49"/>
    <mergeCell ref="A52:B52"/>
    <mergeCell ref="A58:B58"/>
    <mergeCell ref="A11:B11"/>
    <mergeCell ref="A12:B12"/>
    <mergeCell ref="A22:B22"/>
    <mergeCell ref="A27:B27"/>
    <mergeCell ref="A37:B37"/>
    <mergeCell ref="A68:B68"/>
    <mergeCell ref="A72:B72"/>
    <mergeCell ref="A79:B79"/>
    <mergeCell ref="A89:B89"/>
    <mergeCell ref="A95:B95"/>
    <mergeCell ref="A132:B132"/>
    <mergeCell ref="A138:B138"/>
    <mergeCell ref="A144:B144"/>
    <mergeCell ref="A102:B102"/>
    <mergeCell ref="A108:B108"/>
    <mergeCell ref="A114:B114"/>
    <mergeCell ref="A120:B120"/>
    <mergeCell ref="A126:B126"/>
  </mergeCells>
  <printOptions horizontalCentered="1"/>
  <pageMargins left="0.25" right="0.25" top="0.75" bottom="0.75" header="0.3" footer="0.3"/>
  <pageSetup scale="70"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14"/>
  <sheetViews>
    <sheetView view="pageBreakPreview" zoomScaleNormal="100" zoomScaleSheetLayoutView="100" zoomScalePageLayoutView="55" workbookViewId="0">
      <pane ySplit="11" topLeftCell="A44" activePane="bottomLeft" state="frozen"/>
      <selection activeCell="C105" sqref="C105"/>
      <selection pane="bottomLeft" activeCell="C105" sqref="C105"/>
    </sheetView>
  </sheetViews>
  <sheetFormatPr defaultColWidth="9.140625" defaultRowHeight="12.75" x14ac:dyDescent="0.2"/>
  <cols>
    <col min="1" max="1" width="9" style="110"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68</v>
      </c>
      <c r="B4" s="389"/>
      <c r="C4" s="389"/>
      <c r="D4" s="389"/>
      <c r="E4" s="389"/>
      <c r="F4" s="389"/>
      <c r="G4" s="408"/>
    </row>
    <row r="5" spans="1:7" ht="12.75" customHeight="1" x14ac:dyDescent="0.2">
      <c r="A5" s="407" t="str">
        <f>'D07 3rd R'!A5:G5</f>
        <v>Period of Performance (POP):  One (1) year.  Specific dates will be established at time of contract award.</v>
      </c>
      <c r="B5" s="389"/>
      <c r="C5" s="389"/>
      <c r="D5" s="389"/>
      <c r="E5" s="389"/>
      <c r="F5" s="389"/>
      <c r="G5" s="408"/>
    </row>
    <row r="6" spans="1:7" ht="12.75" customHeight="1" x14ac:dyDescent="0.2">
      <c r="A6" s="108"/>
      <c r="B6" s="5"/>
      <c r="C6" s="7"/>
      <c r="F6" s="114"/>
      <c r="G6" s="122"/>
    </row>
    <row r="7" spans="1:7" s="19" customFormat="1" x14ac:dyDescent="0.2">
      <c r="A7" s="412" t="s">
        <v>56</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301</v>
      </c>
      <c r="B9" s="410"/>
      <c r="C9" s="410"/>
      <c r="D9" s="410"/>
      <c r="E9" s="410"/>
      <c r="F9" s="410"/>
      <c r="G9" s="411"/>
    </row>
    <row r="10" spans="1:7" ht="12.75" customHeight="1" thickBot="1" x14ac:dyDescent="0.25">
      <c r="A10" s="128"/>
      <c r="B10" s="124"/>
      <c r="C10" s="124"/>
      <c r="D10" s="124"/>
      <c r="E10" s="124"/>
      <c r="F10" s="125"/>
      <c r="G10" s="126"/>
    </row>
    <row r="11" spans="1:7" s="6" customFormat="1" ht="39" thickBot="1" x14ac:dyDescent="0.25">
      <c r="A11" s="109" t="s">
        <v>31</v>
      </c>
      <c r="B11" s="58" t="s">
        <v>54</v>
      </c>
      <c r="C11" s="58" t="s">
        <v>52</v>
      </c>
      <c r="D11" s="115" t="s">
        <v>8</v>
      </c>
      <c r="E11" s="58" t="s">
        <v>42</v>
      </c>
      <c r="F11" s="65" t="s">
        <v>32</v>
      </c>
      <c r="G11" s="69" t="s">
        <v>41</v>
      </c>
    </row>
    <row r="12" spans="1:7" ht="14.25" thickTop="1" thickBot="1" x14ac:dyDescent="0.25">
      <c r="A12" s="60" t="s">
        <v>34</v>
      </c>
      <c r="B12" s="61"/>
      <c r="C12" s="61"/>
      <c r="D12" s="116"/>
      <c r="E12" s="61"/>
      <c r="F12" s="66"/>
      <c r="G12" s="62"/>
    </row>
    <row r="13" spans="1:7" ht="13.5" thickTop="1" x14ac:dyDescent="0.2">
      <c r="A13" s="158" t="s">
        <v>100</v>
      </c>
      <c r="B13" s="159"/>
      <c r="C13" s="159"/>
      <c r="D13" s="161"/>
      <c r="E13" s="159"/>
      <c r="F13" s="160"/>
      <c r="G13" s="162"/>
    </row>
    <row r="14" spans="1:7" ht="51" x14ac:dyDescent="0.2">
      <c r="A14" s="55" t="s">
        <v>276</v>
      </c>
      <c r="B14" s="56" t="s">
        <v>194</v>
      </c>
      <c r="C14" s="56" t="s">
        <v>224</v>
      </c>
      <c r="D14" s="117">
        <v>2</v>
      </c>
      <c r="E14" s="50" t="s">
        <v>1</v>
      </c>
      <c r="F14" s="180"/>
      <c r="G14" s="63">
        <f t="shared" ref="G14:G51" si="0">F14*D14</f>
        <v>0</v>
      </c>
    </row>
    <row r="15" spans="1:7" ht="51" x14ac:dyDescent="0.2">
      <c r="A15" s="231">
        <v>1</v>
      </c>
      <c r="B15" s="56" t="s">
        <v>195</v>
      </c>
      <c r="C15" s="56" t="s">
        <v>225</v>
      </c>
      <c r="D15" s="117">
        <v>2</v>
      </c>
      <c r="E15" s="50" t="s">
        <v>1</v>
      </c>
      <c r="F15" s="180"/>
      <c r="G15" s="63">
        <f t="shared" si="0"/>
        <v>0</v>
      </c>
    </row>
    <row r="16" spans="1:7" ht="63.75" x14ac:dyDescent="0.2">
      <c r="A16" s="231">
        <f>A15+1</f>
        <v>2</v>
      </c>
      <c r="B16" s="56" t="s">
        <v>10</v>
      </c>
      <c r="C16" s="56" t="s">
        <v>231</v>
      </c>
      <c r="D16" s="117">
        <v>200</v>
      </c>
      <c r="E16" s="50" t="s">
        <v>49</v>
      </c>
      <c r="F16" s="180"/>
      <c r="G16" s="63">
        <f t="shared" si="0"/>
        <v>0</v>
      </c>
    </row>
    <row r="17" spans="1:7" ht="89.25" x14ac:dyDescent="0.2">
      <c r="A17" s="231">
        <f>A16+1</f>
        <v>3</v>
      </c>
      <c r="B17" s="1" t="s">
        <v>36</v>
      </c>
      <c r="C17" s="56" t="s">
        <v>232</v>
      </c>
      <c r="D17" s="117">
        <v>100</v>
      </c>
      <c r="E17" s="50" t="s">
        <v>49</v>
      </c>
      <c r="F17" s="180"/>
      <c r="G17" s="63">
        <f t="shared" si="0"/>
        <v>0</v>
      </c>
    </row>
    <row r="18" spans="1:7" ht="89.25" x14ac:dyDescent="0.2">
      <c r="A18" s="231">
        <f>A17+1</f>
        <v>4</v>
      </c>
      <c r="B18" s="10" t="s">
        <v>184</v>
      </c>
      <c r="C18" s="56" t="s">
        <v>233</v>
      </c>
      <c r="D18" s="118">
        <v>150</v>
      </c>
      <c r="E18" s="51" t="s">
        <v>49</v>
      </c>
      <c r="F18" s="181"/>
      <c r="G18" s="63">
        <f t="shared" si="0"/>
        <v>0</v>
      </c>
    </row>
    <row r="19" spans="1:7" ht="89.25" x14ac:dyDescent="0.2">
      <c r="A19" s="231">
        <f>A18+1</f>
        <v>5</v>
      </c>
      <c r="B19" s="1" t="s">
        <v>192</v>
      </c>
      <c r="C19" s="56" t="s">
        <v>234</v>
      </c>
      <c r="D19" s="118">
        <v>150</v>
      </c>
      <c r="E19" s="51" t="s">
        <v>49</v>
      </c>
      <c r="F19" s="181"/>
      <c r="G19" s="63">
        <f t="shared" si="0"/>
        <v>0</v>
      </c>
    </row>
    <row r="20" spans="1:7" ht="63.75" x14ac:dyDescent="0.2">
      <c r="A20" s="231">
        <f>A19+1</f>
        <v>6</v>
      </c>
      <c r="B20" s="1" t="s">
        <v>193</v>
      </c>
      <c r="C20" s="56" t="s">
        <v>196</v>
      </c>
      <c r="D20" s="118">
        <v>100</v>
      </c>
      <c r="E20" s="51" t="s">
        <v>49</v>
      </c>
      <c r="F20" s="181"/>
      <c r="G20" s="63">
        <f t="shared" si="0"/>
        <v>0</v>
      </c>
    </row>
    <row r="21" spans="1:7" ht="63.75" x14ac:dyDescent="0.2">
      <c r="A21" s="231">
        <f t="shared" ref="A21:A48" si="1">A20+1</f>
        <v>7</v>
      </c>
      <c r="B21" s="56" t="s">
        <v>50</v>
      </c>
      <c r="C21" s="56" t="s">
        <v>197</v>
      </c>
      <c r="D21" s="119">
        <v>100</v>
      </c>
      <c r="E21" s="51" t="s">
        <v>49</v>
      </c>
      <c r="F21" s="181"/>
      <c r="G21" s="63">
        <f t="shared" si="0"/>
        <v>0</v>
      </c>
    </row>
    <row r="22" spans="1:7" ht="38.25" x14ac:dyDescent="0.2">
      <c r="A22" s="231">
        <f t="shared" si="1"/>
        <v>8</v>
      </c>
      <c r="B22" s="1" t="s">
        <v>37</v>
      </c>
      <c r="C22" s="56" t="s">
        <v>198</v>
      </c>
      <c r="D22" s="118">
        <v>50</v>
      </c>
      <c r="E22" s="51" t="s">
        <v>49</v>
      </c>
      <c r="F22" s="181"/>
      <c r="G22" s="63">
        <f t="shared" si="0"/>
        <v>0</v>
      </c>
    </row>
    <row r="23" spans="1:7" ht="38.25" x14ac:dyDescent="0.2">
      <c r="A23" s="231">
        <f t="shared" si="1"/>
        <v>9</v>
      </c>
      <c r="B23" s="1" t="s">
        <v>11</v>
      </c>
      <c r="C23" s="56" t="s">
        <v>199</v>
      </c>
      <c r="D23" s="118">
        <v>50</v>
      </c>
      <c r="E23" s="51" t="s">
        <v>49</v>
      </c>
      <c r="F23" s="181"/>
      <c r="G23" s="63">
        <f t="shared" si="0"/>
        <v>0</v>
      </c>
    </row>
    <row r="24" spans="1:7" ht="25.5" x14ac:dyDescent="0.2">
      <c r="A24" s="231">
        <f t="shared" si="1"/>
        <v>10</v>
      </c>
      <c r="B24" s="1" t="s">
        <v>38</v>
      </c>
      <c r="C24" s="56" t="s">
        <v>200</v>
      </c>
      <c r="D24" s="118">
        <v>50</v>
      </c>
      <c r="E24" s="51" t="s">
        <v>49</v>
      </c>
      <c r="F24" s="181"/>
      <c r="G24" s="63">
        <f t="shared" si="0"/>
        <v>0</v>
      </c>
    </row>
    <row r="25" spans="1:7" ht="25.5" x14ac:dyDescent="0.2">
      <c r="A25" s="231">
        <f t="shared" si="1"/>
        <v>11</v>
      </c>
      <c r="B25" s="1" t="s">
        <v>39</v>
      </c>
      <c r="C25" s="56" t="s">
        <v>201</v>
      </c>
      <c r="D25" s="118">
        <v>3</v>
      </c>
      <c r="E25" s="49" t="s">
        <v>1</v>
      </c>
      <c r="F25" s="181"/>
      <c r="G25" s="63">
        <f t="shared" si="0"/>
        <v>0</v>
      </c>
    </row>
    <row r="26" spans="1:7" ht="38.25" x14ac:dyDescent="0.2">
      <c r="A26" s="231">
        <f t="shared" si="1"/>
        <v>12</v>
      </c>
      <c r="B26" s="1" t="s">
        <v>206</v>
      </c>
      <c r="C26" s="56" t="s">
        <v>202</v>
      </c>
      <c r="D26" s="118">
        <v>10</v>
      </c>
      <c r="E26" s="49" t="s">
        <v>1</v>
      </c>
      <c r="F26" s="181"/>
      <c r="G26" s="63">
        <f t="shared" si="0"/>
        <v>0</v>
      </c>
    </row>
    <row r="27" spans="1:7" ht="63.75" x14ac:dyDescent="0.2">
      <c r="A27" s="231">
        <f t="shared" si="1"/>
        <v>13</v>
      </c>
      <c r="B27" s="1" t="s">
        <v>43</v>
      </c>
      <c r="C27" s="56" t="s">
        <v>223</v>
      </c>
      <c r="D27" s="118">
        <v>150</v>
      </c>
      <c r="E27" s="49" t="s">
        <v>49</v>
      </c>
      <c r="F27" s="181"/>
      <c r="G27" s="63">
        <f t="shared" si="0"/>
        <v>0</v>
      </c>
    </row>
    <row r="28" spans="1:7" ht="25.5" x14ac:dyDescent="0.2">
      <c r="A28" s="231">
        <f t="shared" si="1"/>
        <v>14</v>
      </c>
      <c r="B28" s="1" t="s">
        <v>207</v>
      </c>
      <c r="C28" s="56" t="s">
        <v>203</v>
      </c>
      <c r="D28" s="118">
        <v>50</v>
      </c>
      <c r="E28" s="49" t="s">
        <v>49</v>
      </c>
      <c r="F28" s="181"/>
      <c r="G28" s="63">
        <f t="shared" si="0"/>
        <v>0</v>
      </c>
    </row>
    <row r="29" spans="1:7" x14ac:dyDescent="0.2">
      <c r="A29" s="231">
        <f t="shared" si="1"/>
        <v>15</v>
      </c>
      <c r="B29" s="1" t="s">
        <v>12</v>
      </c>
      <c r="C29" s="56" t="s">
        <v>204</v>
      </c>
      <c r="D29" s="118">
        <v>50</v>
      </c>
      <c r="E29" s="49" t="s">
        <v>49</v>
      </c>
      <c r="F29" s="181"/>
      <c r="G29" s="63">
        <f t="shared" si="0"/>
        <v>0</v>
      </c>
    </row>
    <row r="30" spans="1:7" x14ac:dyDescent="0.2">
      <c r="A30" s="231">
        <f t="shared" si="1"/>
        <v>16</v>
      </c>
      <c r="B30" s="1" t="s">
        <v>13</v>
      </c>
      <c r="C30" s="56" t="s">
        <v>205</v>
      </c>
      <c r="D30" s="118">
        <v>50</v>
      </c>
      <c r="E30" s="49" t="s">
        <v>49</v>
      </c>
      <c r="F30" s="181"/>
      <c r="G30" s="63">
        <f t="shared" si="0"/>
        <v>0</v>
      </c>
    </row>
    <row r="31" spans="1:7" ht="25.5" x14ac:dyDescent="0.2">
      <c r="A31" s="231">
        <f t="shared" si="1"/>
        <v>17</v>
      </c>
      <c r="B31" s="1" t="s">
        <v>222</v>
      </c>
      <c r="C31" s="56" t="s">
        <v>208</v>
      </c>
      <c r="D31" s="118">
        <v>5</v>
      </c>
      <c r="E31" s="49" t="s">
        <v>1</v>
      </c>
      <c r="F31" s="181"/>
      <c r="G31" s="63">
        <f t="shared" si="0"/>
        <v>0</v>
      </c>
    </row>
    <row r="32" spans="1:7" ht="25.5" x14ac:dyDescent="0.2">
      <c r="A32" s="231">
        <f t="shared" si="1"/>
        <v>18</v>
      </c>
      <c r="B32" s="1" t="s">
        <v>14</v>
      </c>
      <c r="C32" s="56" t="s">
        <v>209</v>
      </c>
      <c r="D32" s="118">
        <v>300</v>
      </c>
      <c r="E32" s="49" t="s">
        <v>49</v>
      </c>
      <c r="F32" s="181"/>
      <c r="G32" s="63">
        <f t="shared" si="0"/>
        <v>0</v>
      </c>
    </row>
    <row r="33" spans="1:7" ht="25.5" x14ac:dyDescent="0.2">
      <c r="A33" s="231">
        <f t="shared" si="1"/>
        <v>19</v>
      </c>
      <c r="B33" s="1" t="s">
        <v>44</v>
      </c>
      <c r="C33" s="56" t="s">
        <v>210</v>
      </c>
      <c r="D33" s="118">
        <v>50</v>
      </c>
      <c r="E33" s="49" t="s">
        <v>49</v>
      </c>
      <c r="F33" s="181"/>
      <c r="G33" s="63">
        <f t="shared" si="0"/>
        <v>0</v>
      </c>
    </row>
    <row r="34" spans="1:7" ht="38.25" x14ac:dyDescent="0.2">
      <c r="A34" s="231">
        <f t="shared" si="1"/>
        <v>20</v>
      </c>
      <c r="B34" s="1" t="s">
        <v>45</v>
      </c>
      <c r="C34" s="56" t="s">
        <v>211</v>
      </c>
      <c r="D34" s="118">
        <v>1000</v>
      </c>
      <c r="E34" s="49" t="s">
        <v>49</v>
      </c>
      <c r="F34" s="181"/>
      <c r="G34" s="63">
        <f t="shared" si="0"/>
        <v>0</v>
      </c>
    </row>
    <row r="35" spans="1:7" ht="38.25" x14ac:dyDescent="0.2">
      <c r="A35" s="231">
        <f t="shared" si="1"/>
        <v>21</v>
      </c>
      <c r="B35" s="1" t="s">
        <v>46</v>
      </c>
      <c r="C35" s="56" t="s">
        <v>212</v>
      </c>
      <c r="D35" s="118">
        <v>5000</v>
      </c>
      <c r="E35" s="49" t="s">
        <v>49</v>
      </c>
      <c r="F35" s="181"/>
      <c r="G35" s="63">
        <f t="shared" si="0"/>
        <v>0</v>
      </c>
    </row>
    <row r="36" spans="1:7" x14ac:dyDescent="0.2">
      <c r="A36" s="231">
        <f>A35+1</f>
        <v>22</v>
      </c>
      <c r="B36" s="1" t="s">
        <v>48</v>
      </c>
      <c r="C36" s="56" t="s">
        <v>213</v>
      </c>
      <c r="D36" s="118">
        <v>50</v>
      </c>
      <c r="E36" s="49" t="s">
        <v>49</v>
      </c>
      <c r="F36" s="181"/>
      <c r="G36" s="63">
        <f t="shared" si="0"/>
        <v>0</v>
      </c>
    </row>
    <row r="37" spans="1:7" ht="153" x14ac:dyDescent="0.2">
      <c r="A37" s="231">
        <f t="shared" si="1"/>
        <v>23</v>
      </c>
      <c r="B37" s="1" t="s">
        <v>214</v>
      </c>
      <c r="C37" s="56" t="s">
        <v>215</v>
      </c>
      <c r="D37" s="118">
        <v>2</v>
      </c>
      <c r="E37" s="49" t="s">
        <v>1</v>
      </c>
      <c r="F37" s="181"/>
      <c r="G37" s="63">
        <f t="shared" si="0"/>
        <v>0</v>
      </c>
    </row>
    <row r="38" spans="1:7" ht="153" x14ac:dyDescent="0.2">
      <c r="A38" s="231">
        <f>A37+1</f>
        <v>24</v>
      </c>
      <c r="B38" s="1" t="s">
        <v>216</v>
      </c>
      <c r="C38" s="56" t="s">
        <v>215</v>
      </c>
      <c r="D38" s="118">
        <v>2</v>
      </c>
      <c r="E38" s="49" t="s">
        <v>1</v>
      </c>
      <c r="F38" s="181"/>
      <c r="G38" s="63">
        <f t="shared" si="0"/>
        <v>0</v>
      </c>
    </row>
    <row r="39" spans="1:7" ht="153" x14ac:dyDescent="0.2">
      <c r="A39" s="231">
        <f>A38+1</f>
        <v>25</v>
      </c>
      <c r="B39" s="1" t="s">
        <v>217</v>
      </c>
      <c r="C39" s="56" t="s">
        <v>215</v>
      </c>
      <c r="D39" s="118">
        <v>2</v>
      </c>
      <c r="E39" s="49" t="s">
        <v>1</v>
      </c>
      <c r="F39" s="181"/>
      <c r="G39" s="63">
        <f t="shared" si="0"/>
        <v>0</v>
      </c>
    </row>
    <row r="40" spans="1:7" ht="216.75" x14ac:dyDescent="0.2">
      <c r="A40" s="231">
        <f>A39+1</f>
        <v>26</v>
      </c>
      <c r="B40" s="1" t="s">
        <v>76</v>
      </c>
      <c r="C40" s="56" t="s">
        <v>254</v>
      </c>
      <c r="D40" s="119">
        <v>1</v>
      </c>
      <c r="E40" s="49" t="s">
        <v>1</v>
      </c>
      <c r="F40" s="181"/>
      <c r="G40" s="63">
        <f t="shared" si="0"/>
        <v>0</v>
      </c>
    </row>
    <row r="41" spans="1:7" ht="216.75" x14ac:dyDescent="0.2">
      <c r="A41" s="231">
        <f t="shared" si="1"/>
        <v>27</v>
      </c>
      <c r="B41" s="1" t="s">
        <v>75</v>
      </c>
      <c r="C41" s="56" t="s">
        <v>255</v>
      </c>
      <c r="D41" s="10">
        <v>1</v>
      </c>
      <c r="E41" s="49" t="s">
        <v>1</v>
      </c>
      <c r="F41" s="181"/>
      <c r="G41" s="63">
        <f t="shared" si="0"/>
        <v>0</v>
      </c>
    </row>
    <row r="42" spans="1:7" ht="216.75" x14ac:dyDescent="0.2">
      <c r="A42" s="231">
        <f t="shared" si="1"/>
        <v>28</v>
      </c>
      <c r="B42" s="1" t="s">
        <v>256</v>
      </c>
      <c r="C42" s="56" t="s">
        <v>257</v>
      </c>
      <c r="D42" s="10">
        <v>1</v>
      </c>
      <c r="E42" s="49" t="s">
        <v>1</v>
      </c>
      <c r="F42" s="181"/>
      <c r="G42" s="63">
        <f t="shared" si="0"/>
        <v>0</v>
      </c>
    </row>
    <row r="43" spans="1:7" ht="25.5" x14ac:dyDescent="0.2">
      <c r="A43" s="231">
        <f t="shared" si="1"/>
        <v>29</v>
      </c>
      <c r="B43" s="1" t="s">
        <v>15</v>
      </c>
      <c r="C43" s="1" t="s">
        <v>235</v>
      </c>
      <c r="D43" s="118">
        <v>3000</v>
      </c>
      <c r="E43" s="49" t="s">
        <v>49</v>
      </c>
      <c r="F43" s="181"/>
      <c r="G43" s="63">
        <f t="shared" si="0"/>
        <v>0</v>
      </c>
    </row>
    <row r="44" spans="1:7" ht="38.25" x14ac:dyDescent="0.2">
      <c r="A44" s="231">
        <f t="shared" si="1"/>
        <v>30</v>
      </c>
      <c r="B44" s="1" t="s">
        <v>218</v>
      </c>
      <c r="C44" s="56" t="s">
        <v>219</v>
      </c>
      <c r="D44" s="118">
        <v>3</v>
      </c>
      <c r="E44" s="49" t="s">
        <v>1</v>
      </c>
      <c r="F44" s="181"/>
      <c r="G44" s="63">
        <f t="shared" si="0"/>
        <v>0</v>
      </c>
    </row>
    <row r="45" spans="1:7" ht="25.5" x14ac:dyDescent="0.2">
      <c r="A45" s="231">
        <f t="shared" si="1"/>
        <v>31</v>
      </c>
      <c r="B45" s="1" t="s">
        <v>220</v>
      </c>
      <c r="C45" s="56" t="s">
        <v>236</v>
      </c>
      <c r="D45" s="118">
        <v>100</v>
      </c>
      <c r="E45" s="49" t="s">
        <v>49</v>
      </c>
      <c r="F45" s="181"/>
      <c r="G45" s="63">
        <f t="shared" si="0"/>
        <v>0</v>
      </c>
    </row>
    <row r="46" spans="1:7" ht="25.5" x14ac:dyDescent="0.2">
      <c r="A46" s="231">
        <f t="shared" si="1"/>
        <v>32</v>
      </c>
      <c r="B46" s="1" t="s">
        <v>47</v>
      </c>
      <c r="C46" s="56" t="s">
        <v>221</v>
      </c>
      <c r="D46" s="118">
        <v>200</v>
      </c>
      <c r="E46" s="49" t="s">
        <v>49</v>
      </c>
      <c r="F46" s="181"/>
      <c r="G46" s="63">
        <f t="shared" si="0"/>
        <v>0</v>
      </c>
    </row>
    <row r="47" spans="1:7" ht="114.75" x14ac:dyDescent="0.2">
      <c r="A47" s="231">
        <f t="shared" si="1"/>
        <v>33</v>
      </c>
      <c r="B47" s="1" t="s">
        <v>258</v>
      </c>
      <c r="C47" s="56" t="s">
        <v>313</v>
      </c>
      <c r="D47" s="118">
        <v>40</v>
      </c>
      <c r="E47" s="49" t="s">
        <v>1</v>
      </c>
      <c r="F47" s="181"/>
      <c r="G47" s="63">
        <f t="shared" si="0"/>
        <v>0</v>
      </c>
    </row>
    <row r="48" spans="1:7" ht="408" x14ac:dyDescent="0.2">
      <c r="A48" s="232">
        <f t="shared" si="1"/>
        <v>34</v>
      </c>
      <c r="B48" s="201" t="s">
        <v>259</v>
      </c>
      <c r="C48" s="201" t="s">
        <v>272</v>
      </c>
      <c r="D48" s="203">
        <v>1022</v>
      </c>
      <c r="E48" s="200" t="s">
        <v>351</v>
      </c>
      <c r="F48" s="199"/>
      <c r="G48" s="63">
        <f t="shared" si="0"/>
        <v>0</v>
      </c>
    </row>
    <row r="49" spans="1:7" ht="395.25" x14ac:dyDescent="0.2">
      <c r="A49" s="232">
        <f>A48+1</f>
        <v>35</v>
      </c>
      <c r="B49" s="198" t="s">
        <v>260</v>
      </c>
      <c r="C49" s="198" t="s">
        <v>273</v>
      </c>
      <c r="D49" s="204">
        <v>418</v>
      </c>
      <c r="E49" s="200" t="s">
        <v>351</v>
      </c>
      <c r="F49" s="199"/>
      <c r="G49" s="63">
        <f t="shared" si="0"/>
        <v>0</v>
      </c>
    </row>
    <row r="50" spans="1:7" ht="280.5" x14ac:dyDescent="0.2">
      <c r="A50" s="232">
        <f>A49+1</f>
        <v>36</v>
      </c>
      <c r="B50" s="198" t="s">
        <v>261</v>
      </c>
      <c r="C50" s="198" t="s">
        <v>293</v>
      </c>
      <c r="D50" s="204">
        <v>104</v>
      </c>
      <c r="E50" s="200" t="s">
        <v>351</v>
      </c>
      <c r="F50" s="199"/>
      <c r="G50" s="63">
        <f t="shared" si="0"/>
        <v>0</v>
      </c>
    </row>
    <row r="51" spans="1:7" ht="293.25" x14ac:dyDescent="0.2">
      <c r="A51" s="232">
        <f>A50+1</f>
        <v>37</v>
      </c>
      <c r="B51" s="198" t="s">
        <v>262</v>
      </c>
      <c r="C51" s="1" t="s">
        <v>294</v>
      </c>
      <c r="D51" s="204">
        <v>90</v>
      </c>
      <c r="E51" s="200" t="s">
        <v>351</v>
      </c>
      <c r="F51" s="199"/>
      <c r="G51" s="63">
        <f t="shared" si="0"/>
        <v>0</v>
      </c>
    </row>
    <row r="52" spans="1:7" x14ac:dyDescent="0.2">
      <c r="A52" s="232"/>
      <c r="B52" s="1"/>
      <c r="C52" s="1"/>
      <c r="D52" s="10"/>
      <c r="E52" s="51"/>
      <c r="F52" s="192"/>
      <c r="G52" s="132"/>
    </row>
    <row r="53" spans="1:7" x14ac:dyDescent="0.2">
      <c r="A53" s="233" t="s">
        <v>101</v>
      </c>
      <c r="B53" s="1"/>
      <c r="C53" s="1"/>
      <c r="D53" s="118"/>
      <c r="E53" s="49"/>
      <c r="F53" s="192"/>
      <c r="G53" s="63"/>
    </row>
    <row r="54" spans="1:7" ht="51" x14ac:dyDescent="0.2">
      <c r="A54" s="231">
        <f>A51+1</f>
        <v>38</v>
      </c>
      <c r="B54" s="155" t="s">
        <v>118</v>
      </c>
      <c r="C54" s="56" t="s">
        <v>129</v>
      </c>
      <c r="D54" s="157">
        <v>100</v>
      </c>
      <c r="E54" s="50" t="s">
        <v>1</v>
      </c>
      <c r="F54" s="182"/>
      <c r="G54" s="63">
        <f t="shared" ref="G54:G84" si="2">F54*D54</f>
        <v>0</v>
      </c>
    </row>
    <row r="55" spans="1:7" ht="51" x14ac:dyDescent="0.2">
      <c r="A55" s="231">
        <f>A54+1</f>
        <v>39</v>
      </c>
      <c r="B55" s="155" t="s">
        <v>111</v>
      </c>
      <c r="C55" s="56" t="s">
        <v>102</v>
      </c>
      <c r="D55" s="157">
        <v>50</v>
      </c>
      <c r="E55" s="50" t="s">
        <v>1</v>
      </c>
      <c r="F55" s="182"/>
      <c r="G55" s="63">
        <f t="shared" si="2"/>
        <v>0</v>
      </c>
    </row>
    <row r="56" spans="1:7" ht="51" x14ac:dyDescent="0.2">
      <c r="A56" s="231">
        <f t="shared" ref="A56:A104" si="3">A55+1</f>
        <v>40</v>
      </c>
      <c r="B56" s="155" t="s">
        <v>119</v>
      </c>
      <c r="C56" s="56" t="s">
        <v>130</v>
      </c>
      <c r="D56" s="157">
        <v>100</v>
      </c>
      <c r="E56" s="50" t="s">
        <v>1</v>
      </c>
      <c r="F56" s="182"/>
      <c r="G56" s="63">
        <f t="shared" si="2"/>
        <v>0</v>
      </c>
    </row>
    <row r="57" spans="1:7" ht="51" x14ac:dyDescent="0.2">
      <c r="A57" s="231">
        <f t="shared" si="3"/>
        <v>41</v>
      </c>
      <c r="B57" s="155" t="s">
        <v>112</v>
      </c>
      <c r="C57" s="56" t="s">
        <v>103</v>
      </c>
      <c r="D57" s="157">
        <v>50</v>
      </c>
      <c r="E57" s="50" t="s">
        <v>1</v>
      </c>
      <c r="F57" s="182"/>
      <c r="G57" s="63">
        <f t="shared" si="2"/>
        <v>0</v>
      </c>
    </row>
    <row r="58" spans="1:7" ht="51" x14ac:dyDescent="0.2">
      <c r="A58" s="231">
        <f t="shared" si="3"/>
        <v>42</v>
      </c>
      <c r="B58" s="155" t="s">
        <v>120</v>
      </c>
      <c r="C58" s="56" t="s">
        <v>131</v>
      </c>
      <c r="D58" s="157">
        <v>100</v>
      </c>
      <c r="E58" s="50" t="s">
        <v>1</v>
      </c>
      <c r="F58" s="182"/>
      <c r="G58" s="63">
        <f t="shared" si="2"/>
        <v>0</v>
      </c>
    </row>
    <row r="59" spans="1:7" ht="51" x14ac:dyDescent="0.2">
      <c r="A59" s="231">
        <f t="shared" si="3"/>
        <v>43</v>
      </c>
      <c r="B59" s="155" t="s">
        <v>113</v>
      </c>
      <c r="C59" s="56" t="s">
        <v>104</v>
      </c>
      <c r="D59" s="157">
        <v>50</v>
      </c>
      <c r="E59" s="50" t="s">
        <v>1</v>
      </c>
      <c r="F59" s="182"/>
      <c r="G59" s="63">
        <f t="shared" si="2"/>
        <v>0</v>
      </c>
    </row>
    <row r="60" spans="1:7" ht="51" x14ac:dyDescent="0.2">
      <c r="A60" s="231">
        <f t="shared" si="3"/>
        <v>44</v>
      </c>
      <c r="B60" s="155" t="s">
        <v>121</v>
      </c>
      <c r="C60" s="56" t="s">
        <v>132</v>
      </c>
      <c r="D60" s="157">
        <v>100</v>
      </c>
      <c r="E60" s="50" t="s">
        <v>1</v>
      </c>
      <c r="F60" s="182"/>
      <c r="G60" s="63">
        <f t="shared" si="2"/>
        <v>0</v>
      </c>
    </row>
    <row r="61" spans="1:7" ht="51" x14ac:dyDescent="0.2">
      <c r="A61" s="231">
        <f t="shared" si="3"/>
        <v>45</v>
      </c>
      <c r="B61" s="155" t="s">
        <v>114</v>
      </c>
      <c r="C61" s="56" t="s">
        <v>116</v>
      </c>
      <c r="D61" s="157">
        <v>50</v>
      </c>
      <c r="E61" s="50" t="s">
        <v>1</v>
      </c>
      <c r="F61" s="182"/>
      <c r="G61" s="63">
        <f t="shared" si="2"/>
        <v>0</v>
      </c>
    </row>
    <row r="62" spans="1:7" ht="51" x14ac:dyDescent="0.2">
      <c r="A62" s="231">
        <f t="shared" si="3"/>
        <v>46</v>
      </c>
      <c r="B62" s="155" t="s">
        <v>122</v>
      </c>
      <c r="C62" s="56" t="s">
        <v>133</v>
      </c>
      <c r="D62" s="157">
        <v>100</v>
      </c>
      <c r="E62" s="50" t="s">
        <v>1</v>
      </c>
      <c r="F62" s="182"/>
      <c r="G62" s="63">
        <f t="shared" si="2"/>
        <v>0</v>
      </c>
    </row>
    <row r="63" spans="1:7" ht="51" x14ac:dyDescent="0.2">
      <c r="A63" s="231">
        <f t="shared" si="3"/>
        <v>47</v>
      </c>
      <c r="B63" s="155" t="s">
        <v>115</v>
      </c>
      <c r="C63" s="56" t="s">
        <v>117</v>
      </c>
      <c r="D63" s="157">
        <v>50</v>
      </c>
      <c r="E63" s="50" t="s">
        <v>1</v>
      </c>
      <c r="F63" s="182"/>
      <c r="G63" s="63">
        <f t="shared" si="2"/>
        <v>0</v>
      </c>
    </row>
    <row r="64" spans="1:7" ht="38.25" x14ac:dyDescent="0.2">
      <c r="A64" s="231">
        <f t="shared" si="3"/>
        <v>48</v>
      </c>
      <c r="B64" s="156" t="s">
        <v>123</v>
      </c>
      <c r="C64" s="1" t="s">
        <v>134</v>
      </c>
      <c r="D64" s="157">
        <v>100</v>
      </c>
      <c r="E64" s="50" t="s">
        <v>1</v>
      </c>
      <c r="F64" s="182"/>
      <c r="G64" s="63">
        <f t="shared" si="2"/>
        <v>0</v>
      </c>
    </row>
    <row r="65" spans="1:7" ht="38.25" x14ac:dyDescent="0.2">
      <c r="A65" s="231">
        <f t="shared" si="3"/>
        <v>49</v>
      </c>
      <c r="B65" s="156" t="s">
        <v>78</v>
      </c>
      <c r="C65" s="1" t="s">
        <v>105</v>
      </c>
      <c r="D65" s="157">
        <v>20</v>
      </c>
      <c r="E65" s="50" t="s">
        <v>1</v>
      </c>
      <c r="F65" s="182"/>
      <c r="G65" s="63">
        <f t="shared" si="2"/>
        <v>0</v>
      </c>
    </row>
    <row r="66" spans="1:7" ht="25.5" x14ac:dyDescent="0.2">
      <c r="A66" s="231">
        <f t="shared" si="3"/>
        <v>50</v>
      </c>
      <c r="B66" s="156" t="s">
        <v>124</v>
      </c>
      <c r="C66" s="1" t="s">
        <v>135</v>
      </c>
      <c r="D66" s="157">
        <v>50</v>
      </c>
      <c r="E66" s="50" t="s">
        <v>1</v>
      </c>
      <c r="F66" s="182"/>
      <c r="G66" s="63">
        <f t="shared" si="2"/>
        <v>0</v>
      </c>
    </row>
    <row r="67" spans="1:7" ht="25.5" x14ac:dyDescent="0.2">
      <c r="A67" s="231">
        <f t="shared" si="3"/>
        <v>51</v>
      </c>
      <c r="B67" s="156" t="s">
        <v>79</v>
      </c>
      <c r="C67" s="1" t="s">
        <v>106</v>
      </c>
      <c r="D67" s="157">
        <v>20</v>
      </c>
      <c r="E67" s="50" t="s">
        <v>1</v>
      </c>
      <c r="F67" s="182"/>
      <c r="G67" s="63">
        <f t="shared" si="2"/>
        <v>0</v>
      </c>
    </row>
    <row r="68" spans="1:7" ht="153" x14ac:dyDescent="0.2">
      <c r="A68" s="231">
        <f t="shared" si="3"/>
        <v>52</v>
      </c>
      <c r="B68" s="156" t="s">
        <v>185</v>
      </c>
      <c r="C68" s="1" t="s">
        <v>314</v>
      </c>
      <c r="D68" s="157">
        <f>2500+2000</f>
        <v>4500</v>
      </c>
      <c r="E68" s="50" t="s">
        <v>49</v>
      </c>
      <c r="F68" s="182"/>
      <c r="G68" s="63">
        <f t="shared" si="2"/>
        <v>0</v>
      </c>
    </row>
    <row r="69" spans="1:7" ht="140.25" x14ac:dyDescent="0.2">
      <c r="A69" s="231">
        <f t="shared" si="3"/>
        <v>53</v>
      </c>
      <c r="B69" s="156" t="s">
        <v>315</v>
      </c>
      <c r="C69" s="1" t="s">
        <v>320</v>
      </c>
      <c r="D69" s="157">
        <f>1250+1000</f>
        <v>2250</v>
      </c>
      <c r="E69" s="50" t="s">
        <v>49</v>
      </c>
      <c r="F69" s="182"/>
      <c r="G69" s="63">
        <f t="shared" si="2"/>
        <v>0</v>
      </c>
    </row>
    <row r="70" spans="1:7" ht="140.25" x14ac:dyDescent="0.2">
      <c r="A70" s="231">
        <f t="shared" si="3"/>
        <v>54</v>
      </c>
      <c r="B70" s="156" t="s">
        <v>316</v>
      </c>
      <c r="C70" s="1" t="s">
        <v>319</v>
      </c>
      <c r="D70" s="157">
        <f>1250+1000</f>
        <v>2250</v>
      </c>
      <c r="E70" s="50" t="s">
        <v>49</v>
      </c>
      <c r="F70" s="182"/>
      <c r="G70" s="63">
        <f t="shared" si="2"/>
        <v>0</v>
      </c>
    </row>
    <row r="71" spans="1:7" ht="140.25" x14ac:dyDescent="0.2">
      <c r="A71" s="231">
        <f t="shared" si="3"/>
        <v>55</v>
      </c>
      <c r="B71" s="156" t="s">
        <v>317</v>
      </c>
      <c r="C71" s="1" t="s">
        <v>321</v>
      </c>
      <c r="D71" s="157">
        <f>1250+1000</f>
        <v>2250</v>
      </c>
      <c r="E71" s="50" t="s">
        <v>49</v>
      </c>
      <c r="F71" s="182"/>
      <c r="G71" s="63">
        <f t="shared" si="2"/>
        <v>0</v>
      </c>
    </row>
    <row r="72" spans="1:7" ht="140.25" x14ac:dyDescent="0.2">
      <c r="A72" s="231">
        <f t="shared" si="3"/>
        <v>56</v>
      </c>
      <c r="B72" s="156" t="s">
        <v>318</v>
      </c>
      <c r="C72" s="1" t="s">
        <v>322</v>
      </c>
      <c r="D72" s="157">
        <f>1250+1000</f>
        <v>2250</v>
      </c>
      <c r="E72" s="50" t="s">
        <v>49</v>
      </c>
      <c r="F72" s="182"/>
      <c r="G72" s="63">
        <f t="shared" si="2"/>
        <v>0</v>
      </c>
    </row>
    <row r="73" spans="1:7" ht="25.5" x14ac:dyDescent="0.2">
      <c r="A73" s="231">
        <f>A72+1</f>
        <v>57</v>
      </c>
      <c r="B73" s="156" t="s">
        <v>125</v>
      </c>
      <c r="C73" s="1" t="s">
        <v>136</v>
      </c>
      <c r="D73" s="157">
        <v>50</v>
      </c>
      <c r="E73" s="50" t="s">
        <v>1</v>
      </c>
      <c r="F73" s="182"/>
      <c r="G73" s="63">
        <f t="shared" si="2"/>
        <v>0</v>
      </c>
    </row>
    <row r="74" spans="1:7" ht="25.5" x14ac:dyDescent="0.2">
      <c r="A74" s="231">
        <f t="shared" si="3"/>
        <v>58</v>
      </c>
      <c r="B74" s="156" t="s">
        <v>80</v>
      </c>
      <c r="C74" s="1" t="s">
        <v>85</v>
      </c>
      <c r="D74" s="157">
        <v>20</v>
      </c>
      <c r="E74" s="50" t="s">
        <v>1</v>
      </c>
      <c r="F74" s="182"/>
      <c r="G74" s="63">
        <f t="shared" si="2"/>
        <v>0</v>
      </c>
    </row>
    <row r="75" spans="1:7" ht="38.25" x14ac:dyDescent="0.2">
      <c r="A75" s="231">
        <f>A74+1</f>
        <v>59</v>
      </c>
      <c r="B75" s="156" t="s">
        <v>126</v>
      </c>
      <c r="C75" s="1" t="s">
        <v>138</v>
      </c>
      <c r="D75" s="157">
        <v>100</v>
      </c>
      <c r="E75" s="50" t="s">
        <v>1</v>
      </c>
      <c r="F75" s="182"/>
      <c r="G75" s="63">
        <f t="shared" si="2"/>
        <v>0</v>
      </c>
    </row>
    <row r="76" spans="1:7" ht="38.25" x14ac:dyDescent="0.2">
      <c r="A76" s="231">
        <f t="shared" si="3"/>
        <v>60</v>
      </c>
      <c r="B76" s="156" t="s">
        <v>81</v>
      </c>
      <c r="C76" s="1" t="s">
        <v>107</v>
      </c>
      <c r="D76" s="157">
        <v>50</v>
      </c>
      <c r="E76" s="50" t="s">
        <v>1</v>
      </c>
      <c r="F76" s="182"/>
      <c r="G76" s="63">
        <f t="shared" si="2"/>
        <v>0</v>
      </c>
    </row>
    <row r="77" spans="1:7" ht="38.25" x14ac:dyDescent="0.2">
      <c r="A77" s="231">
        <f t="shared" si="3"/>
        <v>61</v>
      </c>
      <c r="B77" s="156" t="s">
        <v>127</v>
      </c>
      <c r="C77" s="1" t="s">
        <v>137</v>
      </c>
      <c r="D77" s="157">
        <v>100</v>
      </c>
      <c r="E77" s="50" t="s">
        <v>1</v>
      </c>
      <c r="F77" s="182"/>
      <c r="G77" s="63">
        <f t="shared" si="2"/>
        <v>0</v>
      </c>
    </row>
    <row r="78" spans="1:7" ht="38.25" x14ac:dyDescent="0.2">
      <c r="A78" s="231">
        <f t="shared" si="3"/>
        <v>62</v>
      </c>
      <c r="B78" s="156" t="s">
        <v>82</v>
      </c>
      <c r="C78" s="1" t="s">
        <v>108</v>
      </c>
      <c r="D78" s="157">
        <v>50</v>
      </c>
      <c r="E78" s="50" t="s">
        <v>1</v>
      </c>
      <c r="F78" s="182"/>
      <c r="G78" s="63">
        <f t="shared" si="2"/>
        <v>0</v>
      </c>
    </row>
    <row r="79" spans="1:7" ht="25.5" x14ac:dyDescent="0.2">
      <c r="A79" s="231">
        <f t="shared" si="3"/>
        <v>63</v>
      </c>
      <c r="B79" s="156" t="s">
        <v>128</v>
      </c>
      <c r="C79" s="1" t="s">
        <v>139</v>
      </c>
      <c r="D79" s="157">
        <v>100</v>
      </c>
      <c r="E79" s="50" t="s">
        <v>1</v>
      </c>
      <c r="F79" s="182"/>
      <c r="G79" s="63">
        <f t="shared" si="2"/>
        <v>0</v>
      </c>
    </row>
    <row r="80" spans="1:7" ht="25.5" x14ac:dyDescent="0.2">
      <c r="A80" s="231">
        <f t="shared" si="3"/>
        <v>64</v>
      </c>
      <c r="B80" s="156" t="s">
        <v>83</v>
      </c>
      <c r="C80" s="1" t="s">
        <v>109</v>
      </c>
      <c r="D80" s="157">
        <v>100</v>
      </c>
      <c r="E80" s="50" t="s">
        <v>1</v>
      </c>
      <c r="F80" s="182"/>
      <c r="G80" s="63">
        <f t="shared" si="2"/>
        <v>0</v>
      </c>
    </row>
    <row r="81" spans="1:7" ht="25.5" x14ac:dyDescent="0.2">
      <c r="A81" s="231">
        <f t="shared" si="3"/>
        <v>65</v>
      </c>
      <c r="B81" s="1" t="s">
        <v>140</v>
      </c>
      <c r="C81" s="1" t="s">
        <v>146</v>
      </c>
      <c r="D81" s="118">
        <v>200</v>
      </c>
      <c r="E81" s="49" t="s">
        <v>1</v>
      </c>
      <c r="F81" s="181"/>
      <c r="G81" s="63">
        <f t="shared" si="2"/>
        <v>0</v>
      </c>
    </row>
    <row r="82" spans="1:7" ht="25.5" x14ac:dyDescent="0.2">
      <c r="A82" s="231">
        <f t="shared" si="3"/>
        <v>66</v>
      </c>
      <c r="B82" s="1" t="s">
        <v>141</v>
      </c>
      <c r="C82" s="1" t="s">
        <v>147</v>
      </c>
      <c r="D82" s="118">
        <v>100</v>
      </c>
      <c r="E82" s="49" t="s">
        <v>1</v>
      </c>
      <c r="F82" s="181"/>
      <c r="G82" s="63">
        <f t="shared" si="2"/>
        <v>0</v>
      </c>
    </row>
    <row r="83" spans="1:7" ht="25.5" x14ac:dyDescent="0.2">
      <c r="A83" s="231">
        <f t="shared" si="3"/>
        <v>67</v>
      </c>
      <c r="B83" s="156" t="s">
        <v>173</v>
      </c>
      <c r="C83" s="1" t="s">
        <v>110</v>
      </c>
      <c r="D83" s="157">
        <v>100</v>
      </c>
      <c r="E83" s="50" t="s">
        <v>84</v>
      </c>
      <c r="F83" s="182"/>
      <c r="G83" s="63">
        <f t="shared" si="2"/>
        <v>0</v>
      </c>
    </row>
    <row r="84" spans="1:7" ht="25.5" x14ac:dyDescent="0.2">
      <c r="A84" s="231">
        <f t="shared" si="3"/>
        <v>68</v>
      </c>
      <c r="B84" s="156" t="s">
        <v>174</v>
      </c>
      <c r="C84" s="1" t="s">
        <v>110</v>
      </c>
      <c r="D84" s="157">
        <v>50</v>
      </c>
      <c r="E84" s="50" t="s">
        <v>84</v>
      </c>
      <c r="F84" s="182"/>
      <c r="G84" s="63">
        <f t="shared" si="2"/>
        <v>0</v>
      </c>
    </row>
    <row r="85" spans="1:7" ht="25.5" x14ac:dyDescent="0.2">
      <c r="A85" s="231">
        <f t="shared" si="3"/>
        <v>69</v>
      </c>
      <c r="B85" s="156" t="s">
        <v>175</v>
      </c>
      <c r="C85" s="1" t="s">
        <v>110</v>
      </c>
      <c r="D85" s="157">
        <v>100</v>
      </c>
      <c r="E85" s="50" t="s">
        <v>84</v>
      </c>
      <c r="F85" s="182"/>
      <c r="G85" s="63">
        <f t="shared" ref="G85:G105" si="4">F85*D85</f>
        <v>0</v>
      </c>
    </row>
    <row r="86" spans="1:7" ht="51" x14ac:dyDescent="0.2">
      <c r="A86" s="231">
        <f t="shared" si="3"/>
        <v>70</v>
      </c>
      <c r="B86" s="156" t="s">
        <v>176</v>
      </c>
      <c r="C86" s="1" t="s">
        <v>355</v>
      </c>
      <c r="D86" s="157">
        <v>50</v>
      </c>
      <c r="E86" s="50" t="s">
        <v>1</v>
      </c>
      <c r="F86" s="182"/>
      <c r="G86" s="63">
        <f t="shared" si="4"/>
        <v>0</v>
      </c>
    </row>
    <row r="87" spans="1:7" ht="51" x14ac:dyDescent="0.2">
      <c r="A87" s="231">
        <f t="shared" si="3"/>
        <v>71</v>
      </c>
      <c r="B87" s="156" t="s">
        <v>177</v>
      </c>
      <c r="C87" s="1" t="s">
        <v>355</v>
      </c>
      <c r="D87" s="157">
        <v>50</v>
      </c>
      <c r="E87" s="50" t="s">
        <v>1</v>
      </c>
      <c r="F87" s="182"/>
      <c r="G87" s="63">
        <f t="shared" si="4"/>
        <v>0</v>
      </c>
    </row>
    <row r="88" spans="1:7" ht="51" x14ac:dyDescent="0.2">
      <c r="A88" s="231">
        <f t="shared" si="3"/>
        <v>72</v>
      </c>
      <c r="B88" s="156" t="s">
        <v>178</v>
      </c>
      <c r="C88" s="1" t="s">
        <v>355</v>
      </c>
      <c r="D88" s="157">
        <v>50</v>
      </c>
      <c r="E88" s="50" t="s">
        <v>1</v>
      </c>
      <c r="F88" s="182"/>
      <c r="G88" s="63">
        <f t="shared" si="4"/>
        <v>0</v>
      </c>
    </row>
    <row r="89" spans="1:7" ht="38.25" x14ac:dyDescent="0.2">
      <c r="A89" s="231">
        <f t="shared" si="3"/>
        <v>73</v>
      </c>
      <c r="B89" s="156" t="s">
        <v>179</v>
      </c>
      <c r="C89" s="1" t="s">
        <v>356</v>
      </c>
      <c r="D89" s="157">
        <v>50</v>
      </c>
      <c r="E89" s="50" t="s">
        <v>1</v>
      </c>
      <c r="F89" s="182"/>
      <c r="G89" s="63">
        <f t="shared" si="4"/>
        <v>0</v>
      </c>
    </row>
    <row r="90" spans="1:7" ht="38.25" x14ac:dyDescent="0.2">
      <c r="A90" s="231">
        <f t="shared" si="3"/>
        <v>74</v>
      </c>
      <c r="B90" s="156" t="s">
        <v>180</v>
      </c>
      <c r="C90" s="1" t="s">
        <v>356</v>
      </c>
      <c r="D90" s="157">
        <v>50</v>
      </c>
      <c r="E90" s="50" t="s">
        <v>1</v>
      </c>
      <c r="F90" s="182"/>
      <c r="G90" s="63">
        <f t="shared" si="4"/>
        <v>0</v>
      </c>
    </row>
    <row r="91" spans="1:7" ht="51" x14ac:dyDescent="0.2">
      <c r="A91" s="231">
        <f t="shared" si="3"/>
        <v>75</v>
      </c>
      <c r="B91" s="156" t="s">
        <v>181</v>
      </c>
      <c r="C91" s="1" t="s">
        <v>356</v>
      </c>
      <c r="D91" s="157">
        <v>50</v>
      </c>
      <c r="E91" s="50" t="s">
        <v>1</v>
      </c>
      <c r="F91" s="182"/>
      <c r="G91" s="63">
        <f t="shared" si="4"/>
        <v>0</v>
      </c>
    </row>
    <row r="92" spans="1:7" ht="25.5" x14ac:dyDescent="0.2">
      <c r="A92" s="231">
        <f>A91+1</f>
        <v>76</v>
      </c>
      <c r="B92" s="156" t="s">
        <v>148</v>
      </c>
      <c r="C92" s="1" t="s">
        <v>149</v>
      </c>
      <c r="D92" s="195">
        <v>20</v>
      </c>
      <c r="E92" s="50" t="s">
        <v>1</v>
      </c>
      <c r="F92" s="182"/>
      <c r="G92" s="63">
        <f t="shared" si="4"/>
        <v>0</v>
      </c>
    </row>
    <row r="93" spans="1:7" ht="38.25" x14ac:dyDescent="0.2">
      <c r="A93" s="231">
        <f t="shared" si="3"/>
        <v>77</v>
      </c>
      <c r="B93" s="156" t="s">
        <v>150</v>
      </c>
      <c r="C93" s="1" t="s">
        <v>151</v>
      </c>
      <c r="D93" s="195">
        <v>20</v>
      </c>
      <c r="E93" s="50" t="s">
        <v>1</v>
      </c>
      <c r="F93" s="182"/>
      <c r="G93" s="63">
        <f t="shared" si="4"/>
        <v>0</v>
      </c>
    </row>
    <row r="94" spans="1:7" ht="38.25" x14ac:dyDescent="0.2">
      <c r="A94" s="231">
        <f t="shared" si="3"/>
        <v>78</v>
      </c>
      <c r="B94" s="156" t="s">
        <v>152</v>
      </c>
      <c r="C94" s="1" t="s">
        <v>153</v>
      </c>
      <c r="D94" s="195">
        <v>5</v>
      </c>
      <c r="E94" s="50" t="s">
        <v>1</v>
      </c>
      <c r="F94" s="182"/>
      <c r="G94" s="63">
        <f t="shared" si="4"/>
        <v>0</v>
      </c>
    </row>
    <row r="95" spans="1:7" ht="38.25" x14ac:dyDescent="0.2">
      <c r="A95" s="231">
        <f t="shared" si="3"/>
        <v>79</v>
      </c>
      <c r="B95" s="156" t="s">
        <v>154</v>
      </c>
      <c r="C95" s="1" t="s">
        <v>155</v>
      </c>
      <c r="D95" s="195">
        <v>5</v>
      </c>
      <c r="E95" s="50" t="s">
        <v>1</v>
      </c>
      <c r="F95" s="182"/>
      <c r="G95" s="63">
        <f t="shared" si="4"/>
        <v>0</v>
      </c>
    </row>
    <row r="96" spans="1:7" ht="38.25" x14ac:dyDescent="0.2">
      <c r="A96" s="231">
        <f t="shared" si="3"/>
        <v>80</v>
      </c>
      <c r="B96" s="156" t="s">
        <v>156</v>
      </c>
      <c r="C96" s="1" t="s">
        <v>157</v>
      </c>
      <c r="D96" s="195">
        <v>5</v>
      </c>
      <c r="E96" s="50" t="s">
        <v>1</v>
      </c>
      <c r="F96" s="182"/>
      <c r="G96" s="63">
        <f t="shared" si="4"/>
        <v>0</v>
      </c>
    </row>
    <row r="97" spans="1:7" ht="38.25" x14ac:dyDescent="0.2">
      <c r="A97" s="231">
        <f t="shared" si="3"/>
        <v>81</v>
      </c>
      <c r="B97" s="156" t="s">
        <v>158</v>
      </c>
      <c r="C97" s="1" t="s">
        <v>307</v>
      </c>
      <c r="D97" s="195">
        <v>5</v>
      </c>
      <c r="E97" s="50" t="s">
        <v>1</v>
      </c>
      <c r="F97" s="182"/>
      <c r="G97" s="63">
        <f t="shared" si="4"/>
        <v>0</v>
      </c>
    </row>
    <row r="98" spans="1:7" ht="51" x14ac:dyDescent="0.2">
      <c r="A98" s="231">
        <f t="shared" si="3"/>
        <v>82</v>
      </c>
      <c r="B98" s="156" t="s">
        <v>159</v>
      </c>
      <c r="C98" s="1" t="s">
        <v>142</v>
      </c>
      <c r="D98" s="195">
        <v>5</v>
      </c>
      <c r="E98" s="50" t="s">
        <v>1</v>
      </c>
      <c r="F98" s="182"/>
      <c r="G98" s="63">
        <f t="shared" si="4"/>
        <v>0</v>
      </c>
    </row>
    <row r="99" spans="1:7" ht="63.75" x14ac:dyDescent="0.2">
      <c r="A99" s="231">
        <f t="shared" si="3"/>
        <v>83</v>
      </c>
      <c r="B99" s="156" t="s">
        <v>143</v>
      </c>
      <c r="C99" s="1" t="s">
        <v>308</v>
      </c>
      <c r="D99" s="195">
        <v>5</v>
      </c>
      <c r="E99" s="50" t="s">
        <v>1</v>
      </c>
      <c r="F99" s="182"/>
      <c r="G99" s="63">
        <f t="shared" si="4"/>
        <v>0</v>
      </c>
    </row>
    <row r="100" spans="1:7" ht="38.25" x14ac:dyDescent="0.2">
      <c r="A100" s="231">
        <f t="shared" si="3"/>
        <v>84</v>
      </c>
      <c r="B100" s="156" t="s">
        <v>144</v>
      </c>
      <c r="C100" s="1" t="s">
        <v>145</v>
      </c>
      <c r="D100" s="195">
        <v>5</v>
      </c>
      <c r="E100" s="50" t="s">
        <v>1</v>
      </c>
      <c r="F100" s="182"/>
      <c r="G100" s="63">
        <f t="shared" si="4"/>
        <v>0</v>
      </c>
    </row>
    <row r="101" spans="1:7" s="3" customFormat="1" ht="395.25" x14ac:dyDescent="0.2">
      <c r="A101" s="231">
        <f t="shared" si="3"/>
        <v>85</v>
      </c>
      <c r="B101" s="156" t="s">
        <v>359</v>
      </c>
      <c r="C101" s="432" t="s">
        <v>386</v>
      </c>
      <c r="D101" s="195">
        <v>1</v>
      </c>
      <c r="E101" s="50" t="s">
        <v>1</v>
      </c>
      <c r="F101" s="182"/>
      <c r="G101" s="63">
        <f t="shared" si="4"/>
        <v>0</v>
      </c>
    </row>
    <row r="102" spans="1:7" s="3" customFormat="1" ht="395.25" x14ac:dyDescent="0.2">
      <c r="A102" s="231">
        <f t="shared" si="3"/>
        <v>86</v>
      </c>
      <c r="B102" s="156" t="s">
        <v>360</v>
      </c>
      <c r="C102" s="432" t="s">
        <v>387</v>
      </c>
      <c r="D102" s="195">
        <v>1</v>
      </c>
      <c r="E102" s="50" t="s">
        <v>1</v>
      </c>
      <c r="F102" s="182"/>
      <c r="G102" s="63">
        <f t="shared" si="4"/>
        <v>0</v>
      </c>
    </row>
    <row r="103" spans="1:7" s="3" customFormat="1" ht="395.25" x14ac:dyDescent="0.2">
      <c r="A103" s="231">
        <f t="shared" si="3"/>
        <v>87</v>
      </c>
      <c r="B103" s="156" t="s">
        <v>361</v>
      </c>
      <c r="C103" s="432" t="s">
        <v>388</v>
      </c>
      <c r="D103" s="195">
        <v>1</v>
      </c>
      <c r="E103" s="50" t="s">
        <v>1</v>
      </c>
      <c r="F103" s="182"/>
      <c r="G103" s="63">
        <f t="shared" si="4"/>
        <v>0</v>
      </c>
    </row>
    <row r="104" spans="1:7" s="3" customFormat="1" ht="395.25" x14ac:dyDescent="0.2">
      <c r="A104" s="231">
        <f t="shared" si="3"/>
        <v>88</v>
      </c>
      <c r="B104" s="156" t="s">
        <v>362</v>
      </c>
      <c r="C104" s="432" t="s">
        <v>389</v>
      </c>
      <c r="D104" s="195">
        <v>1</v>
      </c>
      <c r="E104" s="50" t="s">
        <v>1</v>
      </c>
      <c r="F104" s="182"/>
      <c r="G104" s="63">
        <f t="shared" si="4"/>
        <v>0</v>
      </c>
    </row>
    <row r="105" spans="1:7" s="3" customFormat="1" ht="395.25" x14ac:dyDescent="0.2">
      <c r="A105" s="231">
        <f>A104+1</f>
        <v>89</v>
      </c>
      <c r="B105" s="156" t="s">
        <v>363</v>
      </c>
      <c r="C105" s="432" t="s">
        <v>390</v>
      </c>
      <c r="D105" s="195">
        <v>1</v>
      </c>
      <c r="E105" s="50" t="s">
        <v>1</v>
      </c>
      <c r="F105" s="182"/>
      <c r="G105" s="63">
        <f t="shared" si="4"/>
        <v>0</v>
      </c>
    </row>
    <row r="106" spans="1:7" ht="13.5" thickBot="1" x14ac:dyDescent="0.25">
      <c r="A106" s="53"/>
      <c r="B106" s="1"/>
      <c r="C106" s="1"/>
      <c r="D106" s="118"/>
      <c r="E106" s="49"/>
      <c r="F106" s="67"/>
      <c r="G106" s="64"/>
    </row>
    <row r="107" spans="1:7" ht="14.25" thickTop="1" thickBot="1" x14ac:dyDescent="0.25">
      <c r="A107" s="60" t="s">
        <v>35</v>
      </c>
      <c r="B107" s="61"/>
      <c r="C107" s="61"/>
      <c r="D107" s="116"/>
      <c r="E107" s="61"/>
      <c r="F107" s="66"/>
      <c r="G107" s="62"/>
    </row>
    <row r="108" spans="1:7" ht="64.5" thickTop="1" x14ac:dyDescent="0.2">
      <c r="A108" s="234">
        <v>1</v>
      </c>
      <c r="B108" s="1" t="s">
        <v>160</v>
      </c>
      <c r="C108" s="1" t="s">
        <v>357</v>
      </c>
      <c r="D108" s="118">
        <v>200</v>
      </c>
      <c r="E108" s="49" t="s">
        <v>6</v>
      </c>
      <c r="F108" s="183"/>
      <c r="G108" s="64">
        <f>F108*D108</f>
        <v>0</v>
      </c>
    </row>
    <row r="109" spans="1:7" ht="66.75" customHeight="1" x14ac:dyDescent="0.2">
      <c r="A109" s="420">
        <f>A108+1</f>
        <v>2</v>
      </c>
      <c r="B109" s="1" t="s">
        <v>353</v>
      </c>
      <c r="C109" s="399" t="s">
        <v>358</v>
      </c>
      <c r="D109" s="118">
        <v>1000000</v>
      </c>
      <c r="E109" s="49" t="s">
        <v>227</v>
      </c>
      <c r="F109" s="67">
        <v>1</v>
      </c>
      <c r="G109" s="64">
        <f>F109*D109</f>
        <v>1000000</v>
      </c>
    </row>
    <row r="110" spans="1:7" ht="56.25" customHeight="1" x14ac:dyDescent="0.2">
      <c r="A110" s="421"/>
      <c r="B110" s="1" t="s">
        <v>352</v>
      </c>
      <c r="C110" s="400"/>
      <c r="D110" s="120"/>
      <c r="E110" s="49" t="s">
        <v>40</v>
      </c>
      <c r="F110" s="184"/>
      <c r="G110" s="64">
        <f>G109*F110</f>
        <v>0</v>
      </c>
    </row>
    <row r="111" spans="1:7" x14ac:dyDescent="0.2">
      <c r="A111" s="53"/>
      <c r="B111" s="1"/>
      <c r="C111" s="1"/>
      <c r="D111" s="118"/>
      <c r="E111" s="49"/>
      <c r="F111" s="67"/>
      <c r="G111" s="64"/>
    </row>
    <row r="112" spans="1:7" ht="14.25" thickBot="1" x14ac:dyDescent="0.3">
      <c r="A112" s="374"/>
      <c r="B112" s="375"/>
      <c r="C112" s="376"/>
      <c r="D112" s="381" t="s">
        <v>348</v>
      </c>
      <c r="E112" s="377"/>
      <c r="F112" s="378"/>
      <c r="G112" s="379">
        <f>SUM(G14:G106)+SUM(G108,G109,G110)</f>
        <v>1000000</v>
      </c>
    </row>
    <row r="113" spans="1:2" x14ac:dyDescent="0.2">
      <c r="A113" s="54"/>
      <c r="B113" s="2"/>
    </row>
    <row r="114" spans="1:2" x14ac:dyDescent="0.2">
      <c r="A114" s="133" t="s">
        <v>350</v>
      </c>
    </row>
  </sheetData>
  <mergeCells count="10">
    <mergeCell ref="A1:G1"/>
    <mergeCell ref="A2:G2"/>
    <mergeCell ref="A3:G3"/>
    <mergeCell ref="A4:G4"/>
    <mergeCell ref="A5:G5"/>
    <mergeCell ref="A109:A110"/>
    <mergeCell ref="C109:C110"/>
    <mergeCell ref="A8:G8"/>
    <mergeCell ref="A9:G9"/>
    <mergeCell ref="A7:G7"/>
  </mergeCells>
  <printOptions horizontalCentered="1"/>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611E5-4FC4-4738-B20F-7E469BA75BE9}">
  <sheetPr>
    <pageSetUpPr fitToPage="1"/>
  </sheetPr>
  <dimension ref="A1:I151"/>
  <sheetViews>
    <sheetView view="pageBreakPreview" zoomScaleNormal="100" zoomScaleSheetLayoutView="100" zoomScalePageLayoutView="70" workbookViewId="0">
      <pane ySplit="10" topLeftCell="A11" activePane="bottomLeft" state="frozen"/>
      <selection activeCell="C62" sqref="C62"/>
      <selection pane="bottomLeft" activeCell="C62" sqref="C62"/>
    </sheetView>
  </sheetViews>
  <sheetFormatPr defaultColWidth="9.140625" defaultRowHeight="12.75" x14ac:dyDescent="0.2"/>
  <cols>
    <col min="1" max="1" width="7" style="99" customWidth="1"/>
    <col min="2" max="2" width="7.5703125" style="141" customWidth="1"/>
    <col min="3" max="3" width="77.140625" style="2" customWidth="1"/>
    <col min="4" max="4" width="10" style="2" customWidth="1"/>
    <col min="5" max="5" width="9.7109375" style="2" customWidth="1"/>
    <col min="6" max="6" width="13.85546875" style="31" customWidth="1"/>
    <col min="7" max="7" width="16.5703125" style="31" customWidth="1"/>
    <col min="8" max="16384" width="9.140625" style="2"/>
  </cols>
  <sheetData>
    <row r="1" spans="1:9" x14ac:dyDescent="0.2">
      <c r="A1" s="389" t="s">
        <v>237</v>
      </c>
      <c r="B1" s="389"/>
      <c r="C1" s="389"/>
      <c r="D1" s="389"/>
      <c r="E1" s="389"/>
      <c r="F1" s="389"/>
      <c r="G1" s="389"/>
      <c r="H1" s="223"/>
      <c r="I1" s="223"/>
    </row>
    <row r="2" spans="1:9" x14ac:dyDescent="0.2">
      <c r="A2" s="389" t="s">
        <v>17</v>
      </c>
      <c r="B2" s="389"/>
      <c r="C2" s="389"/>
      <c r="D2" s="389"/>
      <c r="E2" s="389"/>
      <c r="F2" s="389"/>
      <c r="G2" s="389"/>
      <c r="H2" s="223"/>
      <c r="I2" s="223"/>
    </row>
    <row r="3" spans="1:9" x14ac:dyDescent="0.2">
      <c r="A3" s="389" t="s">
        <v>187</v>
      </c>
      <c r="B3" s="389"/>
      <c r="C3" s="389"/>
      <c r="D3" s="389"/>
      <c r="E3" s="389"/>
      <c r="F3" s="389"/>
      <c r="G3" s="389"/>
      <c r="H3" s="223"/>
      <c r="I3" s="223"/>
    </row>
    <row r="4" spans="1:9" ht="14.25" customHeight="1" x14ac:dyDescent="0.2">
      <c r="A4" s="389" t="s">
        <v>69</v>
      </c>
      <c r="B4" s="389"/>
      <c r="C4" s="389"/>
      <c r="D4" s="389"/>
      <c r="E4" s="389"/>
      <c r="F4" s="389"/>
      <c r="G4" s="389"/>
      <c r="H4" s="223"/>
      <c r="I4" s="223"/>
    </row>
    <row r="5" spans="1:9" ht="14.25" customHeight="1" x14ac:dyDescent="0.2">
      <c r="A5" s="389" t="s">
        <v>226</v>
      </c>
      <c r="B5" s="389"/>
      <c r="C5" s="389"/>
      <c r="D5" s="389"/>
      <c r="E5" s="389"/>
      <c r="F5" s="389"/>
      <c r="G5" s="389"/>
      <c r="H5" s="5"/>
      <c r="I5" s="5"/>
    </row>
    <row r="6" spans="1:9" ht="14.25" customHeight="1" x14ac:dyDescent="0.2">
      <c r="A6" s="98"/>
      <c r="B6" s="140"/>
      <c r="C6" s="5"/>
      <c r="D6" s="7"/>
      <c r="E6" s="8"/>
      <c r="F6" s="25"/>
      <c r="G6" s="25"/>
      <c r="H6" s="9"/>
      <c r="I6" s="9"/>
    </row>
    <row r="7" spans="1:9" x14ac:dyDescent="0.2">
      <c r="A7" s="388" t="s">
        <v>70</v>
      </c>
      <c r="B7" s="388"/>
      <c r="C7" s="388"/>
      <c r="D7" s="388"/>
      <c r="E7" s="388"/>
      <c r="F7" s="388"/>
      <c r="G7" s="388"/>
    </row>
    <row r="8" spans="1:9" s="3" customFormat="1" x14ac:dyDescent="0.2">
      <c r="A8" s="390" t="s">
        <v>341</v>
      </c>
      <c r="B8" s="390"/>
      <c r="C8" s="390"/>
      <c r="D8" s="390"/>
      <c r="E8" s="390"/>
      <c r="F8" s="390"/>
      <c r="G8" s="390"/>
    </row>
    <row r="9" spans="1:9" ht="13.5" thickBot="1" x14ac:dyDescent="0.25">
      <c r="A9" s="415" t="s">
        <v>331</v>
      </c>
      <c r="B9" s="415"/>
      <c r="C9" s="415"/>
      <c r="D9" s="415"/>
      <c r="E9" s="415"/>
      <c r="F9" s="415"/>
      <c r="G9" s="415"/>
    </row>
    <row r="10" spans="1:9" ht="26.25" customHeight="1" thickBot="1" x14ac:dyDescent="0.25">
      <c r="A10" s="386" t="s">
        <v>99</v>
      </c>
      <c r="B10" s="387"/>
      <c r="C10" s="32" t="s">
        <v>4</v>
      </c>
      <c r="D10" s="33" t="s">
        <v>0</v>
      </c>
      <c r="E10" s="34" t="s">
        <v>9</v>
      </c>
      <c r="F10" s="88" t="s">
        <v>2</v>
      </c>
      <c r="G10" s="35" t="s">
        <v>3</v>
      </c>
    </row>
    <row r="11" spans="1:9" ht="14.25" thickTop="1" thickBot="1" x14ac:dyDescent="0.25">
      <c r="A11" s="391" t="s">
        <v>241</v>
      </c>
      <c r="B11" s="392"/>
      <c r="C11" s="40"/>
      <c r="D11" s="41"/>
      <c r="E11" s="42"/>
      <c r="F11" s="89"/>
      <c r="G11" s="43"/>
    </row>
    <row r="12" spans="1:9" ht="13.5" thickTop="1" x14ac:dyDescent="0.2">
      <c r="A12" s="382">
        <v>1503010</v>
      </c>
      <c r="B12" s="383"/>
      <c r="C12" s="165" t="s">
        <v>86</v>
      </c>
      <c r="D12" s="165"/>
      <c r="E12" s="165"/>
      <c r="F12" s="165"/>
      <c r="G12" s="166"/>
    </row>
    <row r="13" spans="1:9" x14ac:dyDescent="0.2">
      <c r="A13" s="286" t="s">
        <v>51</v>
      </c>
      <c r="B13" s="172"/>
      <c r="C13" s="142"/>
      <c r="D13" s="20"/>
      <c r="E13" s="21"/>
      <c r="F13" s="90"/>
      <c r="G13" s="26"/>
    </row>
    <row r="14" spans="1:9" ht="38.25" x14ac:dyDescent="0.2">
      <c r="A14" s="287">
        <v>1</v>
      </c>
      <c r="B14" s="22" t="s">
        <v>73</v>
      </c>
      <c r="C14" s="14" t="s">
        <v>369</v>
      </c>
      <c r="D14" s="11">
        <v>12</v>
      </c>
      <c r="E14" s="11" t="s">
        <v>7</v>
      </c>
      <c r="F14" s="174"/>
      <c r="G14" s="27">
        <f>F14*D14</f>
        <v>0</v>
      </c>
    </row>
    <row r="15" spans="1:9" x14ac:dyDescent="0.2">
      <c r="A15" s="286" t="s">
        <v>93</v>
      </c>
      <c r="B15" s="173"/>
      <c r="C15" s="70"/>
      <c r="D15" s="11"/>
      <c r="E15" s="12"/>
      <c r="F15" s="91"/>
      <c r="G15" s="28"/>
    </row>
    <row r="16" spans="1:9" ht="38.25" x14ac:dyDescent="0.2">
      <c r="A16" s="287">
        <f>A14</f>
        <v>1</v>
      </c>
      <c r="B16" s="23" t="s">
        <v>74</v>
      </c>
      <c r="C16" s="13" t="s">
        <v>370</v>
      </c>
      <c r="D16" s="11">
        <v>12</v>
      </c>
      <c r="E16" s="11" t="s">
        <v>7</v>
      </c>
      <c r="F16" s="174"/>
      <c r="G16" s="27">
        <f>F16*D16</f>
        <v>0</v>
      </c>
    </row>
    <row r="17" spans="1:7" x14ac:dyDescent="0.2">
      <c r="A17" s="288" t="s">
        <v>263</v>
      </c>
      <c r="B17" s="185"/>
      <c r="C17" s="70"/>
      <c r="D17" s="11"/>
      <c r="E17" s="11"/>
      <c r="F17" s="91"/>
      <c r="G17" s="27"/>
    </row>
    <row r="18" spans="1:7" ht="38.25" x14ac:dyDescent="0.2">
      <c r="A18" s="287">
        <f>A16</f>
        <v>1</v>
      </c>
      <c r="B18" s="23" t="s">
        <v>89</v>
      </c>
      <c r="C18" s="13" t="s">
        <v>264</v>
      </c>
      <c r="D18" s="11">
        <v>12</v>
      </c>
      <c r="E18" s="11" t="s">
        <v>7</v>
      </c>
      <c r="F18" s="174"/>
      <c r="G18" s="27">
        <f>F18*D18</f>
        <v>0</v>
      </c>
    </row>
    <row r="19" spans="1:7" x14ac:dyDescent="0.2">
      <c r="A19" s="288" t="s">
        <v>72</v>
      </c>
      <c r="B19" s="185"/>
      <c r="C19" s="70"/>
      <c r="D19" s="11"/>
      <c r="E19" s="11"/>
      <c r="F19" s="91"/>
      <c r="G19" s="27"/>
    </row>
    <row r="20" spans="1:7" ht="38.25" x14ac:dyDescent="0.2">
      <c r="A20" s="287">
        <f>A18</f>
        <v>1</v>
      </c>
      <c r="B20" s="23" t="s">
        <v>90</v>
      </c>
      <c r="C20" s="13" t="s">
        <v>265</v>
      </c>
      <c r="D20" s="11">
        <v>12</v>
      </c>
      <c r="E20" s="11" t="s">
        <v>7</v>
      </c>
      <c r="F20" s="174"/>
      <c r="G20" s="27">
        <f>F20*D20</f>
        <v>0</v>
      </c>
    </row>
    <row r="21" spans="1:7" x14ac:dyDescent="0.2">
      <c r="A21" s="289"/>
      <c r="B21" s="73"/>
      <c r="C21" s="13"/>
      <c r="D21" s="11"/>
      <c r="E21" s="11"/>
      <c r="F21" s="91"/>
      <c r="G21" s="27"/>
    </row>
    <row r="22" spans="1:7" x14ac:dyDescent="0.2">
      <c r="A22" s="393">
        <v>1503020</v>
      </c>
      <c r="B22" s="394"/>
      <c r="C22" s="167" t="s">
        <v>88</v>
      </c>
      <c r="D22" s="167"/>
      <c r="E22" s="167"/>
      <c r="F22" s="167"/>
      <c r="G22" s="168"/>
    </row>
    <row r="23" spans="1:7" ht="25.5" x14ac:dyDescent="0.2">
      <c r="A23" s="287">
        <f>A14+1</f>
        <v>2</v>
      </c>
      <c r="B23" s="23" t="s">
        <v>73</v>
      </c>
      <c r="C23" s="14" t="s">
        <v>267</v>
      </c>
      <c r="D23" s="11">
        <v>12</v>
      </c>
      <c r="E23" s="11" t="s">
        <v>7</v>
      </c>
      <c r="F23" s="174"/>
      <c r="G23" s="27">
        <f>F23*D23</f>
        <v>0</v>
      </c>
    </row>
    <row r="24" spans="1:7" x14ac:dyDescent="0.2">
      <c r="A24" s="287">
        <f>A23</f>
        <v>2</v>
      </c>
      <c r="B24" s="23" t="s">
        <v>74</v>
      </c>
      <c r="C24" s="14" t="s">
        <v>186</v>
      </c>
      <c r="D24" s="11">
        <v>30</v>
      </c>
      <c r="E24" s="11" t="s">
        <v>1</v>
      </c>
      <c r="F24" s="174"/>
      <c r="G24" s="27">
        <f>F24*D24</f>
        <v>0</v>
      </c>
    </row>
    <row r="25" spans="1:7" x14ac:dyDescent="0.2">
      <c r="A25" s="287">
        <f>A24</f>
        <v>2</v>
      </c>
      <c r="B25" s="23" t="s">
        <v>89</v>
      </c>
      <c r="C25" s="13" t="s">
        <v>95</v>
      </c>
      <c r="D25" s="11">
        <v>12</v>
      </c>
      <c r="E25" s="11" t="s">
        <v>7</v>
      </c>
      <c r="F25" s="174"/>
      <c r="G25" s="27">
        <f>F25*D25</f>
        <v>0</v>
      </c>
    </row>
    <row r="26" spans="1:7" x14ac:dyDescent="0.2">
      <c r="A26" s="290"/>
      <c r="B26" s="68"/>
      <c r="C26" s="13"/>
      <c r="D26" s="38"/>
      <c r="E26" s="38"/>
      <c r="F26" s="147"/>
      <c r="G26" s="148"/>
    </row>
    <row r="27" spans="1:7" x14ac:dyDescent="0.2">
      <c r="A27" s="395">
        <v>1503050</v>
      </c>
      <c r="B27" s="396"/>
      <c r="C27" s="169" t="s">
        <v>87</v>
      </c>
      <c r="D27" s="149"/>
      <c r="E27" s="150"/>
      <c r="F27" s="151"/>
      <c r="G27" s="152"/>
    </row>
    <row r="28" spans="1:7" ht="38.25" x14ac:dyDescent="0.2">
      <c r="A28" s="287">
        <f>A23+1</f>
        <v>3</v>
      </c>
      <c r="B28" s="191" t="s">
        <v>73</v>
      </c>
      <c r="C28" s="433" t="s">
        <v>391</v>
      </c>
      <c r="D28" s="11">
        <v>12</v>
      </c>
      <c r="E28" s="11" t="s">
        <v>7</v>
      </c>
      <c r="F28" s="174"/>
      <c r="G28" s="27">
        <f t="shared" ref="G28:G30" si="0">F28*D28</f>
        <v>0</v>
      </c>
    </row>
    <row r="29" spans="1:7" ht="38.25" x14ac:dyDescent="0.2">
      <c r="A29" s="291">
        <f>A28</f>
        <v>3</v>
      </c>
      <c r="B29" s="191" t="s">
        <v>74</v>
      </c>
      <c r="C29" s="433" t="s">
        <v>393</v>
      </c>
      <c r="D29" s="11">
        <v>12</v>
      </c>
      <c r="E29" s="11" t="s">
        <v>7</v>
      </c>
      <c r="F29" s="174"/>
      <c r="G29" s="27">
        <f t="shared" si="0"/>
        <v>0</v>
      </c>
    </row>
    <row r="30" spans="1:7" ht="51" x14ac:dyDescent="0.2">
      <c r="A30" s="291">
        <f>A29</f>
        <v>3</v>
      </c>
      <c r="B30" s="191" t="s">
        <v>89</v>
      </c>
      <c r="C30" s="433" t="s">
        <v>394</v>
      </c>
      <c r="D30" s="11">
        <v>12</v>
      </c>
      <c r="E30" s="11" t="s">
        <v>7</v>
      </c>
      <c r="F30" s="174"/>
      <c r="G30" s="27">
        <f t="shared" si="0"/>
        <v>0</v>
      </c>
    </row>
    <row r="31" spans="1:7" ht="38.25" x14ac:dyDescent="0.2">
      <c r="A31" s="287">
        <f>A29</f>
        <v>3</v>
      </c>
      <c r="B31" s="173" t="s">
        <v>90</v>
      </c>
      <c r="C31" s="14" t="s">
        <v>365</v>
      </c>
      <c r="D31" s="11">
        <v>12</v>
      </c>
      <c r="E31" s="11" t="s">
        <v>7</v>
      </c>
      <c r="F31" s="174"/>
      <c r="G31" s="27">
        <f>F31*D31</f>
        <v>0</v>
      </c>
    </row>
    <row r="32" spans="1:7" ht="38.25" x14ac:dyDescent="0.2">
      <c r="A32" s="445">
        <f>A31</f>
        <v>3</v>
      </c>
      <c r="B32" s="435" t="s">
        <v>228</v>
      </c>
      <c r="C32" s="433" t="s">
        <v>384</v>
      </c>
      <c r="D32" s="11">
        <v>12</v>
      </c>
      <c r="E32" s="11" t="s">
        <v>7</v>
      </c>
      <c r="F32" s="174"/>
      <c r="G32" s="27">
        <f>F32*D32</f>
        <v>0</v>
      </c>
    </row>
    <row r="33" spans="1:7" x14ac:dyDescent="0.2">
      <c r="A33" s="290"/>
      <c r="B33" s="68"/>
      <c r="C33" s="13"/>
      <c r="D33" s="11"/>
      <c r="E33" s="11"/>
      <c r="F33" s="91"/>
      <c r="G33" s="27"/>
    </row>
    <row r="34" spans="1:7" x14ac:dyDescent="0.2">
      <c r="A34" s="292"/>
      <c r="B34" s="45"/>
      <c r="C34" s="46"/>
      <c r="D34" s="47"/>
      <c r="E34" s="47"/>
      <c r="F34" s="92" t="s">
        <v>18</v>
      </c>
      <c r="G34" s="29">
        <f>SUM(G14:G33)</f>
        <v>0</v>
      </c>
    </row>
    <row r="35" spans="1:7" ht="13.5" thickBot="1" x14ac:dyDescent="0.25">
      <c r="A35" s="293"/>
      <c r="B35" s="36"/>
      <c r="C35" s="37"/>
      <c r="D35" s="38"/>
      <c r="E35" s="38"/>
      <c r="F35" s="93"/>
      <c r="G35" s="39"/>
    </row>
    <row r="36" spans="1:7" ht="14.25" thickTop="1" thickBot="1" x14ac:dyDescent="0.25">
      <c r="A36" s="294" t="s">
        <v>253</v>
      </c>
      <c r="B36" s="71"/>
      <c r="C36" s="40"/>
      <c r="D36" s="44"/>
      <c r="E36" s="40"/>
      <c r="F36" s="95"/>
      <c r="G36" s="43"/>
    </row>
    <row r="37" spans="1:7" ht="13.5" thickTop="1" x14ac:dyDescent="0.2">
      <c r="A37" s="382">
        <v>1503010</v>
      </c>
      <c r="B37" s="383"/>
      <c r="C37" s="170" t="s">
        <v>86</v>
      </c>
      <c r="D37" s="143"/>
      <c r="E37" s="144"/>
      <c r="F37" s="145"/>
      <c r="G37" s="146"/>
    </row>
    <row r="38" spans="1:7" ht="38.25" x14ac:dyDescent="0.2">
      <c r="A38" s="287">
        <v>4</v>
      </c>
      <c r="B38" s="22" t="s">
        <v>73</v>
      </c>
      <c r="C38" s="13" t="s">
        <v>371</v>
      </c>
      <c r="D38" s="11">
        <v>12</v>
      </c>
      <c r="E38" s="11" t="s">
        <v>7</v>
      </c>
      <c r="F38" s="174"/>
      <c r="G38" s="27">
        <f>F38*D38</f>
        <v>0</v>
      </c>
    </row>
    <row r="39" spans="1:7" x14ac:dyDescent="0.2">
      <c r="A39" s="292"/>
      <c r="B39" s="22"/>
      <c r="C39" s="14"/>
      <c r="D39" s="11"/>
      <c r="E39" s="11"/>
      <c r="F39" s="91"/>
      <c r="G39" s="27"/>
    </row>
    <row r="40" spans="1:7" x14ac:dyDescent="0.2">
      <c r="A40" s="292"/>
      <c r="B40" s="45"/>
      <c r="C40" s="48"/>
      <c r="D40" s="47"/>
      <c r="E40" s="47"/>
      <c r="F40" s="92" t="s">
        <v>92</v>
      </c>
      <c r="G40" s="29">
        <f>G38</f>
        <v>0</v>
      </c>
    </row>
    <row r="41" spans="1:7" ht="13.5" thickBot="1" x14ac:dyDescent="0.25">
      <c r="A41" s="292"/>
      <c r="B41" s="22"/>
      <c r="C41" s="13"/>
      <c r="D41" s="11"/>
      <c r="E41" s="11"/>
      <c r="F41" s="94"/>
      <c r="G41" s="29"/>
    </row>
    <row r="42" spans="1:7" ht="14.25" thickTop="1" thickBot="1" x14ac:dyDescent="0.25">
      <c r="A42" s="294" t="s">
        <v>243</v>
      </c>
      <c r="B42" s="71"/>
      <c r="C42" s="40"/>
      <c r="D42" s="41"/>
      <c r="E42" s="42"/>
      <c r="F42" s="89"/>
      <c r="G42" s="43"/>
    </row>
    <row r="43" spans="1:7" ht="13.5" thickTop="1" x14ac:dyDescent="0.2">
      <c r="A43" s="382">
        <v>1503010</v>
      </c>
      <c r="B43" s="383"/>
      <c r="C43" s="170" t="s">
        <v>86</v>
      </c>
      <c r="D43" s="143"/>
      <c r="E43" s="144"/>
      <c r="F43" s="145"/>
      <c r="G43" s="146"/>
    </row>
    <row r="44" spans="1:7" ht="38.25" x14ac:dyDescent="0.2">
      <c r="A44" s="295">
        <v>5</v>
      </c>
      <c r="B44" s="36" t="s">
        <v>73</v>
      </c>
      <c r="C44" s="37" t="s">
        <v>372</v>
      </c>
      <c r="D44" s="38">
        <v>12</v>
      </c>
      <c r="E44" s="38" t="s">
        <v>7</v>
      </c>
      <c r="F44" s="175"/>
      <c r="G44" s="27">
        <f>F44*D44</f>
        <v>0</v>
      </c>
    </row>
    <row r="45" spans="1:7" x14ac:dyDescent="0.2">
      <c r="A45" s="292"/>
      <c r="B45" s="22"/>
      <c r="C45" s="14"/>
      <c r="D45" s="11"/>
      <c r="E45" s="11"/>
      <c r="F45" s="91"/>
      <c r="G45" s="27"/>
    </row>
    <row r="46" spans="1:7" x14ac:dyDescent="0.2">
      <c r="A46" s="292"/>
      <c r="B46" s="45"/>
      <c r="C46" s="48"/>
      <c r="D46" s="47"/>
      <c r="E46" s="47"/>
      <c r="F46" s="92" t="s">
        <v>229</v>
      </c>
      <c r="G46" s="29">
        <f>G44</f>
        <v>0</v>
      </c>
    </row>
    <row r="47" spans="1:7" ht="13.5" thickBot="1" x14ac:dyDescent="0.25">
      <c r="A47" s="292"/>
      <c r="B47" s="22"/>
      <c r="C47" s="13"/>
      <c r="D47" s="11"/>
      <c r="E47" s="11"/>
      <c r="F47" s="94"/>
      <c r="G47" s="29"/>
    </row>
    <row r="48" spans="1:7" ht="14.25" thickTop="1" thickBot="1" x14ac:dyDescent="0.25">
      <c r="A48" s="294" t="s">
        <v>242</v>
      </c>
      <c r="B48" s="71"/>
      <c r="C48" s="40"/>
      <c r="D48" s="41"/>
      <c r="E48" s="42"/>
      <c r="F48" s="89"/>
      <c r="G48" s="43"/>
    </row>
    <row r="49" spans="1:7" ht="13.5" thickTop="1" x14ac:dyDescent="0.2">
      <c r="A49" s="382">
        <v>1503010</v>
      </c>
      <c r="B49" s="383"/>
      <c r="C49" s="165" t="s">
        <v>86</v>
      </c>
      <c r="D49" s="143"/>
      <c r="E49" s="144"/>
      <c r="F49" s="145"/>
      <c r="G49" s="146"/>
    </row>
    <row r="50" spans="1:7" ht="38.25" x14ac:dyDescent="0.2">
      <c r="A50" s="287">
        <v>6</v>
      </c>
      <c r="B50" s="22" t="s">
        <v>73</v>
      </c>
      <c r="C50" s="14" t="s">
        <v>373</v>
      </c>
      <c r="D50" s="11">
        <v>12</v>
      </c>
      <c r="E50" s="11" t="s">
        <v>7</v>
      </c>
      <c r="F50" s="174"/>
      <c r="G50" s="27">
        <f>F50*D50</f>
        <v>0</v>
      </c>
    </row>
    <row r="51" spans="1:7" x14ac:dyDescent="0.2">
      <c r="A51" s="292"/>
      <c r="B51" s="22"/>
      <c r="C51" s="14"/>
      <c r="D51" s="11"/>
      <c r="E51" s="11"/>
      <c r="F51" s="91"/>
      <c r="G51" s="27"/>
    </row>
    <row r="52" spans="1:7" x14ac:dyDescent="0.2">
      <c r="A52" s="393">
        <v>1503020</v>
      </c>
      <c r="B52" s="394"/>
      <c r="C52" s="167" t="s">
        <v>88</v>
      </c>
      <c r="D52" s="167"/>
      <c r="E52" s="167"/>
      <c r="F52" s="167"/>
      <c r="G52" s="168"/>
    </row>
    <row r="53" spans="1:7" ht="25.5" x14ac:dyDescent="0.2">
      <c r="A53" s="287">
        <v>7</v>
      </c>
      <c r="B53" s="23" t="s">
        <v>73</v>
      </c>
      <c r="C53" s="14" t="s">
        <v>266</v>
      </c>
      <c r="D53" s="11">
        <v>12</v>
      </c>
      <c r="E53" s="11" t="s">
        <v>7</v>
      </c>
      <c r="F53" s="174"/>
      <c r="G53" s="27">
        <f t="shared" ref="G53:G55" si="1">F53*D53</f>
        <v>0</v>
      </c>
    </row>
    <row r="54" spans="1:7" x14ac:dyDescent="0.2">
      <c r="A54" s="287">
        <f>A53</f>
        <v>7</v>
      </c>
      <c r="B54" s="23" t="s">
        <v>74</v>
      </c>
      <c r="C54" s="14" t="s">
        <v>188</v>
      </c>
      <c r="D54" s="11">
        <v>220</v>
      </c>
      <c r="E54" s="11" t="s">
        <v>1</v>
      </c>
      <c r="F54" s="174"/>
      <c r="G54" s="27">
        <f t="shared" si="1"/>
        <v>0</v>
      </c>
    </row>
    <row r="55" spans="1:7" x14ac:dyDescent="0.2">
      <c r="A55" s="287">
        <f>A54</f>
        <v>7</v>
      </c>
      <c r="B55" s="23" t="s">
        <v>89</v>
      </c>
      <c r="C55" s="13" t="s">
        <v>96</v>
      </c>
      <c r="D55" s="11">
        <v>12</v>
      </c>
      <c r="E55" s="11" t="s">
        <v>7</v>
      </c>
      <c r="F55" s="174"/>
      <c r="G55" s="27">
        <f t="shared" si="1"/>
        <v>0</v>
      </c>
    </row>
    <row r="56" spans="1:7" x14ac:dyDescent="0.2">
      <c r="A56" s="287"/>
      <c r="B56" s="68"/>
      <c r="C56" s="13"/>
      <c r="D56" s="38"/>
      <c r="E56" s="38"/>
      <c r="F56" s="179" t="s">
        <v>97</v>
      </c>
      <c r="G56" s="177">
        <f>SUM(G50:G55)</f>
        <v>0</v>
      </c>
    </row>
    <row r="57" spans="1:7" x14ac:dyDescent="0.2">
      <c r="A57" s="290"/>
      <c r="B57" s="68"/>
      <c r="C57" s="13"/>
      <c r="D57" s="38"/>
      <c r="E57" s="38"/>
      <c r="F57" s="147"/>
      <c r="G57" s="148"/>
    </row>
    <row r="58" spans="1:7" x14ac:dyDescent="0.2">
      <c r="A58" s="395">
        <v>1503050</v>
      </c>
      <c r="B58" s="396"/>
      <c r="C58" s="169" t="s">
        <v>87</v>
      </c>
      <c r="D58" s="149"/>
      <c r="E58" s="150"/>
      <c r="F58" s="151"/>
      <c r="G58" s="152"/>
    </row>
    <row r="59" spans="1:7" ht="51" x14ac:dyDescent="0.2">
      <c r="A59" s="287">
        <v>8</v>
      </c>
      <c r="B59" s="172" t="s">
        <v>73</v>
      </c>
      <c r="C59" s="14" t="s">
        <v>366</v>
      </c>
      <c r="D59" s="11">
        <v>12</v>
      </c>
      <c r="E59" s="11" t="s">
        <v>7</v>
      </c>
      <c r="F59" s="174"/>
      <c r="G59" s="27">
        <f t="shared" ref="G59:G61" si="2">F59*D59</f>
        <v>0</v>
      </c>
    </row>
    <row r="60" spans="1:7" ht="51" x14ac:dyDescent="0.2">
      <c r="A60" s="287">
        <f>A59</f>
        <v>8</v>
      </c>
      <c r="B60" s="172" t="s">
        <v>74</v>
      </c>
      <c r="C60" s="433" t="s">
        <v>392</v>
      </c>
      <c r="D60" s="11">
        <v>12</v>
      </c>
      <c r="E60" s="11" t="s">
        <v>7</v>
      </c>
      <c r="F60" s="174"/>
      <c r="G60" s="27">
        <f t="shared" si="2"/>
        <v>0</v>
      </c>
    </row>
    <row r="61" spans="1:7" ht="38.25" x14ac:dyDescent="0.2">
      <c r="A61" s="287">
        <f>A60</f>
        <v>8</v>
      </c>
      <c r="B61" s="172" t="s">
        <v>89</v>
      </c>
      <c r="C61" s="14" t="s">
        <v>367</v>
      </c>
      <c r="D61" s="11">
        <v>12</v>
      </c>
      <c r="E61" s="11" t="s">
        <v>7</v>
      </c>
      <c r="F61" s="174"/>
      <c r="G61" s="27">
        <f t="shared" si="2"/>
        <v>0</v>
      </c>
    </row>
    <row r="62" spans="1:7" ht="38.25" x14ac:dyDescent="0.2">
      <c r="A62" s="287">
        <f>A59</f>
        <v>8</v>
      </c>
      <c r="B62" s="173" t="s">
        <v>90</v>
      </c>
      <c r="C62" s="14" t="s">
        <v>368</v>
      </c>
      <c r="D62" s="11">
        <v>12</v>
      </c>
      <c r="E62" s="11" t="s">
        <v>7</v>
      </c>
      <c r="F62" s="174"/>
      <c r="G62" s="27">
        <f>F62*D62</f>
        <v>0</v>
      </c>
    </row>
    <row r="63" spans="1:7" ht="38.25" x14ac:dyDescent="0.2">
      <c r="A63" s="444">
        <f>A62</f>
        <v>8</v>
      </c>
      <c r="B63" s="437" t="s">
        <v>228</v>
      </c>
      <c r="C63" s="433" t="s">
        <v>385</v>
      </c>
      <c r="D63" s="11">
        <v>12</v>
      </c>
      <c r="E63" s="11" t="s">
        <v>7</v>
      </c>
      <c r="F63" s="174"/>
      <c r="G63" s="27">
        <f t="shared" ref="G63" si="3">F63*D63</f>
        <v>0</v>
      </c>
    </row>
    <row r="64" spans="1:7" x14ac:dyDescent="0.2">
      <c r="A64" s="292"/>
      <c r="B64" s="22"/>
      <c r="C64" s="14"/>
      <c r="D64" s="11"/>
      <c r="E64" s="11"/>
      <c r="F64" s="179" t="s">
        <v>98</v>
      </c>
      <c r="G64" s="176">
        <f>SUM(G59:G63)*1</f>
        <v>0</v>
      </c>
    </row>
    <row r="65" spans="1:7" x14ac:dyDescent="0.2">
      <c r="A65" s="292"/>
      <c r="B65" s="45"/>
      <c r="C65" s="48"/>
      <c r="D65" s="47"/>
      <c r="E65" s="47"/>
      <c r="F65" s="92" t="s">
        <v>20</v>
      </c>
      <c r="G65" s="29">
        <f xml:space="preserve"> SUM(G56,G64)</f>
        <v>0</v>
      </c>
    </row>
    <row r="66" spans="1:7" ht="13.5" thickBot="1" x14ac:dyDescent="0.25">
      <c r="A66" s="292"/>
      <c r="B66" s="22"/>
      <c r="C66" s="13"/>
      <c r="D66" s="11"/>
      <c r="E66" s="11"/>
      <c r="F66" s="94"/>
      <c r="G66" s="29"/>
    </row>
    <row r="67" spans="1:7" ht="14.25" thickTop="1" thickBot="1" x14ac:dyDescent="0.25">
      <c r="A67" s="296" t="s">
        <v>244</v>
      </c>
      <c r="B67" s="83"/>
      <c r="C67" s="40"/>
      <c r="D67" s="44"/>
      <c r="E67" s="40"/>
      <c r="F67" s="95"/>
      <c r="G67" s="43"/>
    </row>
    <row r="68" spans="1:7" ht="13.5" thickTop="1" x14ac:dyDescent="0.2">
      <c r="A68" s="382">
        <v>1503010</v>
      </c>
      <c r="B68" s="383"/>
      <c r="C68" s="165" t="s">
        <v>86</v>
      </c>
      <c r="D68" s="143"/>
      <c r="E68" s="144"/>
      <c r="F68" s="145"/>
      <c r="G68" s="146"/>
    </row>
    <row r="69" spans="1:7" ht="38.25" x14ac:dyDescent="0.2">
      <c r="A69" s="287">
        <v>9</v>
      </c>
      <c r="B69" s="22" t="s">
        <v>73</v>
      </c>
      <c r="C69" s="14" t="s">
        <v>268</v>
      </c>
      <c r="D69" s="11">
        <v>12</v>
      </c>
      <c r="E69" s="11" t="s">
        <v>7</v>
      </c>
      <c r="F69" s="174"/>
      <c r="G69" s="27">
        <f t="shared" ref="G69:G70" si="4">F69*D69</f>
        <v>0</v>
      </c>
    </row>
    <row r="70" spans="1:7" ht="25.5" x14ac:dyDescent="0.2">
      <c r="A70" s="287">
        <v>9</v>
      </c>
      <c r="B70" s="22" t="s">
        <v>74</v>
      </c>
      <c r="C70" s="14" t="s">
        <v>269</v>
      </c>
      <c r="D70" s="11">
        <v>12</v>
      </c>
      <c r="E70" s="11" t="s">
        <v>7</v>
      </c>
      <c r="F70" s="174"/>
      <c r="G70" s="27">
        <f t="shared" si="4"/>
        <v>0</v>
      </c>
    </row>
    <row r="71" spans="1:7" x14ac:dyDescent="0.2">
      <c r="A71" s="292"/>
      <c r="B71" s="22"/>
      <c r="C71" s="14"/>
      <c r="D71" s="11"/>
      <c r="E71" s="11"/>
      <c r="F71" s="91"/>
      <c r="G71" s="27"/>
    </row>
    <row r="72" spans="1:7" x14ac:dyDescent="0.2">
      <c r="A72" s="395">
        <v>1503050</v>
      </c>
      <c r="B72" s="396"/>
      <c r="C72" s="169" t="s">
        <v>87</v>
      </c>
      <c r="D72" s="149"/>
      <c r="E72" s="150"/>
      <c r="F72" s="151"/>
      <c r="G72" s="152"/>
    </row>
    <row r="73" spans="1:7" ht="38.25" x14ac:dyDescent="0.2">
      <c r="A73" s="287">
        <v>10</v>
      </c>
      <c r="B73" s="172" t="s">
        <v>73</v>
      </c>
      <c r="C73" s="14" t="s">
        <v>364</v>
      </c>
      <c r="D73" s="11">
        <v>12</v>
      </c>
      <c r="E73" s="11" t="s">
        <v>7</v>
      </c>
      <c r="F73" s="174"/>
      <c r="G73" s="27">
        <f>F73*D73</f>
        <v>0</v>
      </c>
    </row>
    <row r="74" spans="1:7" x14ac:dyDescent="0.2">
      <c r="A74" s="292"/>
      <c r="B74" s="22"/>
      <c r="C74" s="14"/>
      <c r="D74" s="11"/>
      <c r="E74" s="11"/>
      <c r="F74" s="91"/>
      <c r="G74" s="27"/>
    </row>
    <row r="75" spans="1:7" x14ac:dyDescent="0.2">
      <c r="A75" s="292"/>
      <c r="B75" s="45"/>
      <c r="C75" s="48"/>
      <c r="D75" s="47"/>
      <c r="E75" s="47"/>
      <c r="F75" s="92" t="s">
        <v>21</v>
      </c>
      <c r="G75" s="29">
        <f>SUM(G69:G74)</f>
        <v>0</v>
      </c>
    </row>
    <row r="76" spans="1:7" x14ac:dyDescent="0.2">
      <c r="A76" s="292"/>
      <c r="B76" s="22"/>
      <c r="C76" s="13"/>
      <c r="D76" s="11"/>
      <c r="E76" s="11"/>
      <c r="F76" s="94"/>
      <c r="G76" s="29"/>
    </row>
    <row r="77" spans="1:7" ht="13.5" thickBot="1" x14ac:dyDescent="0.25">
      <c r="A77" s="292"/>
      <c r="B77" s="22"/>
      <c r="C77" s="13"/>
      <c r="D77" s="11"/>
      <c r="E77" s="11"/>
      <c r="F77" s="94"/>
      <c r="G77" s="29"/>
    </row>
    <row r="78" spans="1:7" ht="14.25" thickTop="1" thickBot="1" x14ac:dyDescent="0.25">
      <c r="A78" s="294" t="s">
        <v>22</v>
      </c>
      <c r="B78" s="71"/>
      <c r="C78" s="40"/>
      <c r="D78" s="44"/>
      <c r="E78" s="40"/>
      <c r="F78" s="95"/>
      <c r="G78" s="43"/>
    </row>
    <row r="79" spans="1:7" ht="13.5" thickTop="1" x14ac:dyDescent="0.2">
      <c r="A79" s="382">
        <v>1503010</v>
      </c>
      <c r="B79" s="383"/>
      <c r="C79" s="165" t="s">
        <v>86</v>
      </c>
      <c r="D79" s="143"/>
      <c r="E79" s="144"/>
      <c r="F79" s="145"/>
      <c r="G79" s="146"/>
    </row>
    <row r="80" spans="1:7" x14ac:dyDescent="0.2">
      <c r="A80" s="297" t="s">
        <v>51</v>
      </c>
      <c r="B80" s="153"/>
      <c r="C80" s="154"/>
      <c r="D80" s="163"/>
      <c r="E80" s="163"/>
      <c r="F80" s="164"/>
      <c r="G80" s="27"/>
    </row>
    <row r="81" spans="1:7" ht="38.25" x14ac:dyDescent="0.2">
      <c r="A81" s="287">
        <v>11</v>
      </c>
      <c r="B81" s="22" t="s">
        <v>73</v>
      </c>
      <c r="C81" s="14" t="s">
        <v>270</v>
      </c>
      <c r="D81" s="11">
        <v>12</v>
      </c>
      <c r="E81" s="11" t="s">
        <v>7</v>
      </c>
      <c r="F81" s="174"/>
      <c r="G81" s="27">
        <f>F81*D81</f>
        <v>0</v>
      </c>
    </row>
    <row r="82" spans="1:7" x14ac:dyDescent="0.2">
      <c r="A82" s="298" t="s">
        <v>93</v>
      </c>
      <c r="B82" s="72"/>
      <c r="C82" s="131"/>
      <c r="D82" s="11"/>
      <c r="E82" s="11"/>
      <c r="F82" s="91"/>
      <c r="G82" s="27"/>
    </row>
    <row r="83" spans="1:7" ht="38.25" x14ac:dyDescent="0.2">
      <c r="A83" s="287">
        <f>A81</f>
        <v>11</v>
      </c>
      <c r="B83" s="22" t="s">
        <v>74</v>
      </c>
      <c r="C83" s="14" t="s">
        <v>271</v>
      </c>
      <c r="D83" s="11">
        <v>12</v>
      </c>
      <c r="E83" s="11" t="s">
        <v>7</v>
      </c>
      <c r="F83" s="174"/>
      <c r="G83" s="27">
        <f>F83*D83</f>
        <v>0</v>
      </c>
    </row>
    <row r="84" spans="1:7" x14ac:dyDescent="0.2">
      <c r="A84" s="292"/>
      <c r="B84" s="22"/>
      <c r="C84" s="14"/>
      <c r="D84" s="11"/>
      <c r="E84" s="11"/>
      <c r="F84" s="91"/>
      <c r="G84" s="27"/>
    </row>
    <row r="85" spans="1:7" x14ac:dyDescent="0.2">
      <c r="A85" s="292"/>
      <c r="B85" s="45"/>
      <c r="C85" s="48"/>
      <c r="D85" s="47"/>
      <c r="E85" s="47"/>
      <c r="F85" s="92" t="s">
        <v>23</v>
      </c>
      <c r="G85" s="29">
        <f>SUM(G81:G84)</f>
        <v>0</v>
      </c>
    </row>
    <row r="86" spans="1:7" x14ac:dyDescent="0.2">
      <c r="A86" s="292"/>
      <c r="B86" s="22"/>
      <c r="C86" s="13"/>
      <c r="D86" s="11"/>
      <c r="E86" s="11"/>
      <c r="F86" s="94"/>
      <c r="G86" s="29"/>
    </row>
    <row r="87" spans="1:7" ht="13.5" thickBot="1" x14ac:dyDescent="0.25">
      <c r="A87" s="292"/>
      <c r="B87" s="22"/>
      <c r="C87" s="13"/>
      <c r="D87" s="11"/>
      <c r="E87" s="11"/>
      <c r="F87" s="94"/>
      <c r="G87" s="29"/>
    </row>
    <row r="88" spans="1:7" ht="14.25" thickTop="1" thickBot="1" x14ac:dyDescent="0.25">
      <c r="A88" s="294" t="s">
        <v>245</v>
      </c>
      <c r="B88" s="71"/>
      <c r="C88" s="40"/>
      <c r="D88" s="44"/>
      <c r="E88" s="40"/>
      <c r="F88" s="95"/>
      <c r="G88" s="43"/>
    </row>
    <row r="89" spans="1:7" ht="13.5" thickTop="1" x14ac:dyDescent="0.2">
      <c r="A89" s="382">
        <v>1503010</v>
      </c>
      <c r="B89" s="383"/>
      <c r="C89" s="170" t="s">
        <v>86</v>
      </c>
      <c r="D89" s="143"/>
      <c r="E89" s="144"/>
      <c r="F89" s="145"/>
      <c r="G89" s="146"/>
    </row>
    <row r="90" spans="1:7" ht="38.25" x14ac:dyDescent="0.2">
      <c r="A90" s="287">
        <v>12</v>
      </c>
      <c r="B90" s="22" t="s">
        <v>73</v>
      </c>
      <c r="C90" s="14" t="s">
        <v>374</v>
      </c>
      <c r="D90" s="11">
        <v>12</v>
      </c>
      <c r="E90" s="11" t="s">
        <v>7</v>
      </c>
      <c r="F90" s="174"/>
      <c r="G90" s="27">
        <f>F90*D90</f>
        <v>0</v>
      </c>
    </row>
    <row r="91" spans="1:7" x14ac:dyDescent="0.2">
      <c r="A91" s="292"/>
      <c r="B91" s="22"/>
      <c r="C91" s="14"/>
      <c r="D91" s="11"/>
      <c r="E91" s="11"/>
      <c r="F91" s="91"/>
      <c r="G91" s="27"/>
    </row>
    <row r="92" spans="1:7" x14ac:dyDescent="0.2">
      <c r="A92" s="292"/>
      <c r="B92" s="45"/>
      <c r="C92" s="48"/>
      <c r="D92" s="47"/>
      <c r="E92" s="47"/>
      <c r="F92" s="92" t="s">
        <v>230</v>
      </c>
      <c r="G92" s="29">
        <f>G90</f>
        <v>0</v>
      </c>
    </row>
    <row r="93" spans="1:7" ht="13.5" thickBot="1" x14ac:dyDescent="0.25">
      <c r="A93" s="292"/>
      <c r="B93" s="22"/>
      <c r="C93" s="13"/>
      <c r="D93" s="11"/>
      <c r="E93" s="11"/>
      <c r="F93" s="94"/>
      <c r="G93" s="29"/>
    </row>
    <row r="94" spans="1:7" ht="14.25" thickTop="1" thickBot="1" x14ac:dyDescent="0.25">
      <c r="A94" s="294" t="s">
        <v>246</v>
      </c>
      <c r="B94" s="71"/>
      <c r="C94" s="40"/>
      <c r="D94" s="44"/>
      <c r="E94" s="40"/>
      <c r="F94" s="95"/>
      <c r="G94" s="43"/>
    </row>
    <row r="95" spans="1:7" ht="13.5" thickTop="1" x14ac:dyDescent="0.2">
      <c r="A95" s="382">
        <v>1503010</v>
      </c>
      <c r="B95" s="383"/>
      <c r="C95" s="170" t="s">
        <v>86</v>
      </c>
      <c r="D95" s="143"/>
      <c r="E95" s="144"/>
      <c r="F95" s="145"/>
      <c r="G95" s="146"/>
    </row>
    <row r="96" spans="1:7" ht="38.25" x14ac:dyDescent="0.2">
      <c r="A96" s="287">
        <v>13</v>
      </c>
      <c r="B96" s="22" t="s">
        <v>73</v>
      </c>
      <c r="C96" s="14" t="s">
        <v>375</v>
      </c>
      <c r="D96" s="11">
        <v>12</v>
      </c>
      <c r="E96" s="11" t="s">
        <v>7</v>
      </c>
      <c r="F96" s="174"/>
      <c r="G96" s="27">
        <f>F96*D96</f>
        <v>0</v>
      </c>
    </row>
    <row r="97" spans="1:7" x14ac:dyDescent="0.2">
      <c r="A97" s="292"/>
      <c r="B97" s="22"/>
      <c r="C97" s="14"/>
      <c r="D97" s="11"/>
      <c r="E97" s="11"/>
      <c r="F97" s="91"/>
      <c r="G97" s="27"/>
    </row>
    <row r="98" spans="1:7" x14ac:dyDescent="0.2">
      <c r="A98" s="292"/>
      <c r="B98" s="45"/>
      <c r="C98" s="48"/>
      <c r="D98" s="47"/>
      <c r="E98" s="47"/>
      <c r="F98" s="92" t="s">
        <v>24</v>
      </c>
      <c r="G98" s="29">
        <f>G96</f>
        <v>0</v>
      </c>
    </row>
    <row r="99" spans="1:7" x14ac:dyDescent="0.2">
      <c r="A99" s="292"/>
      <c r="B99" s="22"/>
      <c r="C99" s="13"/>
      <c r="D99" s="11"/>
      <c r="E99" s="11"/>
      <c r="F99" s="94"/>
      <c r="G99" s="29"/>
    </row>
    <row r="100" spans="1:7" ht="13.5" thickBot="1" x14ac:dyDescent="0.25">
      <c r="A100" s="292"/>
      <c r="B100" s="22"/>
      <c r="C100" s="13"/>
      <c r="D100" s="11"/>
      <c r="E100" s="11"/>
      <c r="F100" s="94"/>
      <c r="G100" s="29"/>
    </row>
    <row r="101" spans="1:7" ht="14.25" thickTop="1" thickBot="1" x14ac:dyDescent="0.25">
      <c r="A101" s="294" t="s">
        <v>247</v>
      </c>
      <c r="B101" s="71"/>
      <c r="C101" s="40"/>
      <c r="D101" s="44"/>
      <c r="E101" s="40"/>
      <c r="F101" s="95"/>
      <c r="G101" s="43"/>
    </row>
    <row r="102" spans="1:7" ht="13.5" thickTop="1" x14ac:dyDescent="0.2">
      <c r="A102" s="384">
        <v>1503010</v>
      </c>
      <c r="B102" s="385"/>
      <c r="C102" s="170" t="s">
        <v>86</v>
      </c>
      <c r="D102" s="143"/>
      <c r="E102" s="144"/>
      <c r="F102" s="145"/>
      <c r="G102" s="146"/>
    </row>
    <row r="103" spans="1:7" ht="38.25" x14ac:dyDescent="0.2">
      <c r="A103" s="287">
        <v>14</v>
      </c>
      <c r="B103" s="22" t="s">
        <v>73</v>
      </c>
      <c r="C103" s="14" t="s">
        <v>376</v>
      </c>
      <c r="D103" s="11">
        <v>12</v>
      </c>
      <c r="E103" s="11" t="s">
        <v>7</v>
      </c>
      <c r="F103" s="174"/>
      <c r="G103" s="27">
        <f>F103*D103</f>
        <v>0</v>
      </c>
    </row>
    <row r="104" spans="1:7" x14ac:dyDescent="0.2">
      <c r="A104" s="292"/>
      <c r="B104" s="22"/>
      <c r="C104" s="14"/>
      <c r="D104" s="11"/>
      <c r="E104" s="11"/>
      <c r="F104" s="91"/>
      <c r="G104" s="27"/>
    </row>
    <row r="105" spans="1:7" x14ac:dyDescent="0.2">
      <c r="A105" s="292"/>
      <c r="B105" s="45"/>
      <c r="C105" s="48"/>
      <c r="D105" s="47"/>
      <c r="E105" s="47"/>
      <c r="F105" s="92" t="s">
        <v>25</v>
      </c>
      <c r="G105" s="29">
        <f>G103</f>
        <v>0</v>
      </c>
    </row>
    <row r="106" spans="1:7" ht="13.5" thickBot="1" x14ac:dyDescent="0.25">
      <c r="A106" s="292"/>
      <c r="B106" s="22"/>
      <c r="C106" s="13"/>
      <c r="D106" s="11"/>
      <c r="E106" s="11"/>
      <c r="F106" s="94"/>
      <c r="G106" s="29"/>
    </row>
    <row r="107" spans="1:7" ht="14.25" thickTop="1" thickBot="1" x14ac:dyDescent="0.25">
      <c r="A107" s="294" t="s">
        <v>248</v>
      </c>
      <c r="B107" s="71"/>
      <c r="C107" s="40"/>
      <c r="D107" s="44"/>
      <c r="E107" s="40"/>
      <c r="F107" s="95"/>
      <c r="G107" s="43"/>
    </row>
    <row r="108" spans="1:7" ht="13.5" thickTop="1" x14ac:dyDescent="0.2">
      <c r="A108" s="382">
        <v>1503010</v>
      </c>
      <c r="B108" s="383"/>
      <c r="C108" s="170" t="s">
        <v>86</v>
      </c>
      <c r="D108" s="143"/>
      <c r="E108" s="144"/>
      <c r="F108" s="145"/>
      <c r="G108" s="146"/>
    </row>
    <row r="109" spans="1:7" ht="38.25" x14ac:dyDescent="0.2">
      <c r="A109" s="287">
        <v>15</v>
      </c>
      <c r="B109" s="22" t="s">
        <v>73</v>
      </c>
      <c r="C109" s="14" t="s">
        <v>377</v>
      </c>
      <c r="D109" s="11">
        <v>12</v>
      </c>
      <c r="E109" s="11" t="s">
        <v>7</v>
      </c>
      <c r="F109" s="174"/>
      <c r="G109" s="27">
        <f>F109*D109</f>
        <v>0</v>
      </c>
    </row>
    <row r="110" spans="1:7" x14ac:dyDescent="0.2">
      <c r="A110" s="292"/>
      <c r="B110" s="22"/>
      <c r="C110" s="14"/>
      <c r="D110" s="11"/>
      <c r="E110" s="11"/>
      <c r="F110" s="91"/>
      <c r="G110" s="27"/>
    </row>
    <row r="111" spans="1:7" x14ac:dyDescent="0.2">
      <c r="A111" s="292"/>
      <c r="B111" s="45"/>
      <c r="C111" s="48"/>
      <c r="D111" s="47"/>
      <c r="E111" s="47"/>
      <c r="F111" s="92" t="s">
        <v>26</v>
      </c>
      <c r="G111" s="29">
        <f>G109</f>
        <v>0</v>
      </c>
    </row>
    <row r="112" spans="1:7" ht="13.5" thickBot="1" x14ac:dyDescent="0.25">
      <c r="A112" s="292"/>
      <c r="B112" s="22"/>
      <c r="C112" s="13"/>
      <c r="D112" s="11"/>
      <c r="E112" s="11"/>
      <c r="F112" s="94"/>
      <c r="G112" s="29"/>
    </row>
    <row r="113" spans="1:7" ht="14.25" thickTop="1" thickBot="1" x14ac:dyDescent="0.25">
      <c r="A113" s="294" t="s">
        <v>249</v>
      </c>
      <c r="B113" s="71"/>
      <c r="C113" s="40"/>
      <c r="D113" s="44"/>
      <c r="E113" s="40"/>
      <c r="F113" s="95"/>
      <c r="G113" s="43"/>
    </row>
    <row r="114" spans="1:7" ht="13.5" thickTop="1" x14ac:dyDescent="0.2">
      <c r="A114" s="382">
        <v>1503010</v>
      </c>
      <c r="B114" s="383"/>
      <c r="C114" s="170" t="s">
        <v>86</v>
      </c>
      <c r="D114" s="143"/>
      <c r="E114" s="144"/>
      <c r="F114" s="145"/>
      <c r="G114" s="146"/>
    </row>
    <row r="115" spans="1:7" ht="38.25" x14ac:dyDescent="0.2">
      <c r="A115" s="287">
        <v>16</v>
      </c>
      <c r="B115" s="22" t="s">
        <v>73</v>
      </c>
      <c r="C115" s="14" t="s">
        <v>378</v>
      </c>
      <c r="D115" s="11">
        <v>12</v>
      </c>
      <c r="E115" s="11" t="s">
        <v>7</v>
      </c>
      <c r="F115" s="174"/>
      <c r="G115" s="27">
        <f>F115*D115</f>
        <v>0</v>
      </c>
    </row>
    <row r="116" spans="1:7" x14ac:dyDescent="0.2">
      <c r="A116" s="292"/>
      <c r="B116" s="22"/>
      <c r="C116" s="14"/>
      <c r="D116" s="11"/>
      <c r="E116" s="11"/>
      <c r="F116" s="91"/>
      <c r="G116" s="27"/>
    </row>
    <row r="117" spans="1:7" x14ac:dyDescent="0.2">
      <c r="A117" s="292"/>
      <c r="B117" s="45"/>
      <c r="C117" s="48"/>
      <c r="D117" s="47"/>
      <c r="E117" s="47"/>
      <c r="F117" s="92" t="s">
        <v>27</v>
      </c>
      <c r="G117" s="29">
        <f>G115</f>
        <v>0</v>
      </c>
    </row>
    <row r="118" spans="1:7" ht="13.5" thickBot="1" x14ac:dyDescent="0.25">
      <c r="A118" s="292"/>
      <c r="B118" s="22"/>
      <c r="C118" s="13"/>
      <c r="D118" s="11"/>
      <c r="E118" s="11"/>
      <c r="F118" s="94"/>
      <c r="G118" s="29"/>
    </row>
    <row r="119" spans="1:7" ht="14.25" thickTop="1" thickBot="1" x14ac:dyDescent="0.25">
      <c r="A119" s="294" t="s">
        <v>19</v>
      </c>
      <c r="B119" s="71"/>
      <c r="C119" s="40"/>
      <c r="D119" s="44"/>
      <c r="E119" s="40"/>
      <c r="F119" s="95"/>
      <c r="G119" s="43"/>
    </row>
    <row r="120" spans="1:7" ht="13.5" thickTop="1" x14ac:dyDescent="0.2">
      <c r="A120" s="382">
        <v>1503010</v>
      </c>
      <c r="B120" s="383"/>
      <c r="C120" s="170" t="s">
        <v>86</v>
      </c>
      <c r="D120" s="143"/>
      <c r="E120" s="144"/>
      <c r="F120" s="145"/>
      <c r="G120" s="146"/>
    </row>
    <row r="121" spans="1:7" ht="38.25" x14ac:dyDescent="0.2">
      <c r="A121" s="287">
        <v>17</v>
      </c>
      <c r="B121" s="22" t="s">
        <v>73</v>
      </c>
      <c r="C121" s="14" t="s">
        <v>379</v>
      </c>
      <c r="D121" s="11">
        <v>12</v>
      </c>
      <c r="E121" s="11" t="s">
        <v>7</v>
      </c>
      <c r="F121" s="174"/>
      <c r="G121" s="27">
        <f>F121*D121</f>
        <v>0</v>
      </c>
    </row>
    <row r="122" spans="1:7" x14ac:dyDescent="0.2">
      <c r="A122" s="292"/>
      <c r="B122" s="22"/>
      <c r="C122" s="14"/>
      <c r="D122" s="11"/>
      <c r="E122" s="11"/>
      <c r="F122" s="91"/>
      <c r="G122" s="27"/>
    </row>
    <row r="123" spans="1:7" x14ac:dyDescent="0.2">
      <c r="A123" s="292"/>
      <c r="B123" s="45"/>
      <c r="C123" s="48"/>
      <c r="D123" s="47"/>
      <c r="E123" s="47"/>
      <c r="F123" s="92" t="s">
        <v>28</v>
      </c>
      <c r="G123" s="29">
        <f>G121</f>
        <v>0</v>
      </c>
    </row>
    <row r="124" spans="1:7" ht="13.5" thickBot="1" x14ac:dyDescent="0.25">
      <c r="A124" s="292"/>
      <c r="B124" s="22"/>
      <c r="C124" s="13"/>
      <c r="D124" s="11"/>
      <c r="E124" s="11"/>
      <c r="F124" s="94"/>
      <c r="G124" s="29"/>
    </row>
    <row r="125" spans="1:7" ht="14.25" thickTop="1" thickBot="1" x14ac:dyDescent="0.25">
      <c r="A125" s="294" t="s">
        <v>250</v>
      </c>
      <c r="B125" s="71"/>
      <c r="C125" s="40"/>
      <c r="D125" s="44"/>
      <c r="E125" s="40"/>
      <c r="F125" s="95"/>
      <c r="G125" s="43"/>
    </row>
    <row r="126" spans="1:7" ht="13.5" thickTop="1" x14ac:dyDescent="0.2">
      <c r="A126" s="382">
        <v>1503010</v>
      </c>
      <c r="B126" s="383"/>
      <c r="C126" s="170" t="s">
        <v>86</v>
      </c>
      <c r="D126" s="143"/>
      <c r="E126" s="144"/>
      <c r="F126" s="145"/>
      <c r="G126" s="146"/>
    </row>
    <row r="127" spans="1:7" ht="38.25" x14ac:dyDescent="0.2">
      <c r="A127" s="287">
        <v>18</v>
      </c>
      <c r="B127" s="22" t="s">
        <v>73</v>
      </c>
      <c r="C127" s="14" t="s">
        <v>380</v>
      </c>
      <c r="D127" s="11">
        <v>12</v>
      </c>
      <c r="E127" s="11" t="s">
        <v>7</v>
      </c>
      <c r="F127" s="174"/>
      <c r="G127" s="27">
        <f>F127*D127</f>
        <v>0</v>
      </c>
    </row>
    <row r="128" spans="1:7" x14ac:dyDescent="0.2">
      <c r="A128" s="292"/>
      <c r="B128" s="22"/>
      <c r="C128" s="14"/>
      <c r="D128" s="11"/>
      <c r="E128" s="11"/>
      <c r="F128" s="91"/>
      <c r="G128" s="27"/>
    </row>
    <row r="129" spans="1:7" x14ac:dyDescent="0.2">
      <c r="A129" s="292"/>
      <c r="B129" s="45"/>
      <c r="C129" s="48"/>
      <c r="D129" s="47"/>
      <c r="E129" s="47"/>
      <c r="F129" s="92" t="s">
        <v>29</v>
      </c>
      <c r="G129" s="29">
        <f>G127</f>
        <v>0</v>
      </c>
    </row>
    <row r="130" spans="1:7" ht="13.5" thickBot="1" x14ac:dyDescent="0.25">
      <c r="A130" s="292"/>
      <c r="B130" s="22"/>
      <c r="C130" s="13"/>
      <c r="D130" s="11"/>
      <c r="E130" s="11"/>
      <c r="F130" s="94"/>
      <c r="G130" s="29"/>
    </row>
    <row r="131" spans="1:7" ht="14.25" thickTop="1" thickBot="1" x14ac:dyDescent="0.25">
      <c r="A131" s="294" t="s">
        <v>251</v>
      </c>
      <c r="B131" s="71"/>
      <c r="C131" s="40"/>
      <c r="D131" s="44"/>
      <c r="E131" s="40"/>
      <c r="F131" s="95"/>
      <c r="G131" s="43"/>
    </row>
    <row r="132" spans="1:7" ht="13.5" thickTop="1" x14ac:dyDescent="0.2">
      <c r="A132" s="382">
        <v>1503010</v>
      </c>
      <c r="B132" s="383"/>
      <c r="C132" s="170" t="s">
        <v>86</v>
      </c>
      <c r="D132" s="143"/>
      <c r="E132" s="144"/>
      <c r="F132" s="145"/>
      <c r="G132" s="146"/>
    </row>
    <row r="133" spans="1:7" ht="38.25" x14ac:dyDescent="0.2">
      <c r="A133" s="287">
        <v>19</v>
      </c>
      <c r="B133" s="22" t="s">
        <v>73</v>
      </c>
      <c r="C133" s="14" t="s">
        <v>381</v>
      </c>
      <c r="D133" s="11">
        <v>12</v>
      </c>
      <c r="E133" s="11" t="s">
        <v>7</v>
      </c>
      <c r="F133" s="174"/>
      <c r="G133" s="27">
        <f>F133*D133</f>
        <v>0</v>
      </c>
    </row>
    <row r="134" spans="1:7" x14ac:dyDescent="0.2">
      <c r="A134" s="292"/>
      <c r="B134" s="22"/>
      <c r="C134" s="14"/>
      <c r="D134" s="11"/>
      <c r="E134" s="11"/>
      <c r="F134" s="91"/>
      <c r="G134" s="27"/>
    </row>
    <row r="135" spans="1:7" x14ac:dyDescent="0.2">
      <c r="A135" s="292"/>
      <c r="B135" s="45"/>
      <c r="C135" s="48"/>
      <c r="D135" s="47"/>
      <c r="E135" s="47"/>
      <c r="F135" s="92" t="s">
        <v>77</v>
      </c>
      <c r="G135" s="29">
        <f>G133</f>
        <v>0</v>
      </c>
    </row>
    <row r="136" spans="1:7" ht="13.5" thickBot="1" x14ac:dyDescent="0.25">
      <c r="A136" s="292"/>
      <c r="B136" s="22"/>
      <c r="C136" s="13"/>
      <c r="D136" s="11"/>
      <c r="E136" s="11"/>
      <c r="F136" s="94"/>
      <c r="G136" s="29"/>
    </row>
    <row r="137" spans="1:7" ht="14.25" thickTop="1" thickBot="1" x14ac:dyDescent="0.25">
      <c r="A137" s="294" t="s">
        <v>252</v>
      </c>
      <c r="B137" s="71"/>
      <c r="C137" s="40"/>
      <c r="D137" s="44"/>
      <c r="E137" s="40"/>
      <c r="F137" s="95"/>
      <c r="G137" s="43"/>
    </row>
    <row r="138" spans="1:7" ht="13.5" thickTop="1" x14ac:dyDescent="0.2">
      <c r="A138" s="382">
        <v>1503010</v>
      </c>
      <c r="B138" s="383"/>
      <c r="C138" s="170" t="s">
        <v>86</v>
      </c>
      <c r="D138" s="143"/>
      <c r="E138" s="144"/>
      <c r="F138" s="145"/>
      <c r="G138" s="146"/>
    </row>
    <row r="139" spans="1:7" ht="38.25" x14ac:dyDescent="0.2">
      <c r="A139" s="287">
        <v>20</v>
      </c>
      <c r="B139" s="22" t="s">
        <v>73</v>
      </c>
      <c r="C139" s="13" t="s">
        <v>382</v>
      </c>
      <c r="D139" s="11">
        <v>12</v>
      </c>
      <c r="E139" s="11" t="s">
        <v>7</v>
      </c>
      <c r="F139" s="174"/>
      <c r="G139" s="27">
        <f>F139*D139</f>
        <v>0</v>
      </c>
    </row>
    <row r="140" spans="1:7" x14ac:dyDescent="0.2">
      <c r="A140" s="292"/>
      <c r="B140" s="22"/>
      <c r="C140" s="14"/>
      <c r="D140" s="11"/>
      <c r="E140" s="11"/>
      <c r="F140" s="91"/>
      <c r="G140" s="27"/>
    </row>
    <row r="141" spans="1:7" x14ac:dyDescent="0.2">
      <c r="A141" s="292"/>
      <c r="B141" s="45"/>
      <c r="C141" s="48"/>
      <c r="D141" s="47"/>
      <c r="E141" s="47"/>
      <c r="F141" s="92" t="s">
        <v>91</v>
      </c>
      <c r="G141" s="29">
        <f>G139</f>
        <v>0</v>
      </c>
    </row>
    <row r="142" spans="1:7" ht="13.5" thickBot="1" x14ac:dyDescent="0.25">
      <c r="A142" s="292"/>
      <c r="B142" s="22"/>
      <c r="C142" s="13"/>
      <c r="D142" s="11"/>
      <c r="E142" s="11"/>
      <c r="F142" s="94"/>
      <c r="G142" s="29"/>
    </row>
    <row r="143" spans="1:7" ht="14.25" thickTop="1" thickBot="1" x14ac:dyDescent="0.25">
      <c r="A143" s="294" t="s">
        <v>182</v>
      </c>
      <c r="B143" s="71"/>
      <c r="C143" s="40"/>
      <c r="D143" s="44"/>
      <c r="E143" s="40"/>
      <c r="F143" s="95"/>
      <c r="G143" s="43"/>
    </row>
    <row r="144" spans="1:7" ht="13.5" thickTop="1" x14ac:dyDescent="0.2">
      <c r="A144" s="382">
        <v>1503010</v>
      </c>
      <c r="B144" s="383"/>
      <c r="C144" s="170" t="s">
        <v>86</v>
      </c>
      <c r="D144" s="143"/>
      <c r="E144" s="144"/>
      <c r="F144" s="145"/>
      <c r="G144" s="146"/>
    </row>
    <row r="145" spans="1:7" ht="38.25" x14ac:dyDescent="0.2">
      <c r="A145" s="287">
        <v>21</v>
      </c>
      <c r="B145" s="22" t="s">
        <v>73</v>
      </c>
      <c r="C145" s="13" t="s">
        <v>383</v>
      </c>
      <c r="D145" s="11">
        <v>12</v>
      </c>
      <c r="E145" s="11" t="s">
        <v>7</v>
      </c>
      <c r="F145" s="174"/>
      <c r="G145" s="27">
        <f>F145*D145</f>
        <v>0</v>
      </c>
    </row>
    <row r="146" spans="1:7" x14ac:dyDescent="0.2">
      <c r="A146" s="292"/>
      <c r="B146" s="22"/>
      <c r="C146" s="14"/>
      <c r="D146" s="11"/>
      <c r="E146" s="11"/>
      <c r="F146" s="91"/>
      <c r="G146" s="27"/>
    </row>
    <row r="147" spans="1:7" x14ac:dyDescent="0.2">
      <c r="A147" s="292"/>
      <c r="B147" s="45"/>
      <c r="C147" s="48"/>
      <c r="D147" s="47"/>
      <c r="E147" s="47"/>
      <c r="F147" s="92" t="s">
        <v>183</v>
      </c>
      <c r="G147" s="29">
        <f>G145</f>
        <v>0</v>
      </c>
    </row>
    <row r="148" spans="1:7" x14ac:dyDescent="0.2">
      <c r="A148" s="299"/>
      <c r="B148" s="19"/>
      <c r="C148" s="14"/>
      <c r="D148" s="4"/>
      <c r="E148" s="11"/>
      <c r="F148" s="202"/>
      <c r="G148" s="197"/>
    </row>
    <row r="149" spans="1:7" x14ac:dyDescent="0.2">
      <c r="A149" s="293"/>
      <c r="B149" s="22"/>
      <c r="C149" s="13"/>
      <c r="D149" s="11"/>
      <c r="E149" s="11"/>
      <c r="F149" s="94"/>
      <c r="G149" s="29"/>
    </row>
    <row r="150" spans="1:7" ht="14.25" thickBot="1" x14ac:dyDescent="0.3">
      <c r="A150" s="300"/>
      <c r="B150" s="24"/>
      <c r="C150" s="16"/>
      <c r="D150" s="17"/>
      <c r="E150" s="18"/>
      <c r="F150" s="96" t="s">
        <v>332</v>
      </c>
      <c r="G150" s="59">
        <f>SUM(G34,G46,G65,G75,G85,G92,G98,G105,G111,G117,G123,G129,G135,G40,G141,G147)</f>
        <v>0</v>
      </c>
    </row>
    <row r="151" spans="1:7" x14ac:dyDescent="0.2">
      <c r="A151" s="301" t="s">
        <v>94</v>
      </c>
      <c r="B151" s="19"/>
      <c r="C151" s="15"/>
      <c r="D151" s="4"/>
      <c r="E151" s="4"/>
      <c r="F151" s="97"/>
      <c r="G151" s="30"/>
    </row>
  </sheetData>
  <mergeCells count="31">
    <mergeCell ref="A1:G1"/>
    <mergeCell ref="A2:G2"/>
    <mergeCell ref="A3:G3"/>
    <mergeCell ref="A10:B10"/>
    <mergeCell ref="A4:G4"/>
    <mergeCell ref="A5:G5"/>
    <mergeCell ref="A7:G7"/>
    <mergeCell ref="A8:G8"/>
    <mergeCell ref="A9:G9"/>
    <mergeCell ref="A43:B43"/>
    <mergeCell ref="A49:B49"/>
    <mergeCell ref="A52:B52"/>
    <mergeCell ref="A58:B58"/>
    <mergeCell ref="A11:B11"/>
    <mergeCell ref="A12:B12"/>
    <mergeCell ref="A22:B22"/>
    <mergeCell ref="A27:B27"/>
    <mergeCell ref="A37:B37"/>
    <mergeCell ref="A68:B68"/>
    <mergeCell ref="A72:B72"/>
    <mergeCell ref="A79:B79"/>
    <mergeCell ref="A89:B89"/>
    <mergeCell ref="A95:B95"/>
    <mergeCell ref="A132:B132"/>
    <mergeCell ref="A138:B138"/>
    <mergeCell ref="A144:B144"/>
    <mergeCell ref="A102:B102"/>
    <mergeCell ref="A108:B108"/>
    <mergeCell ref="A114:B114"/>
    <mergeCell ref="A120:B120"/>
    <mergeCell ref="A126:B126"/>
  </mergeCells>
  <printOptions horizontalCentered="1"/>
  <pageMargins left="0.25" right="0.25" top="0.75" bottom="0.75" header="0.3" footer="0.3"/>
  <pageSetup scale="70"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114"/>
  <sheetViews>
    <sheetView view="pageBreakPreview" zoomScaleNormal="100" zoomScaleSheetLayoutView="100" zoomScalePageLayoutView="55" workbookViewId="0">
      <pane ySplit="11" topLeftCell="A44" activePane="bottomLeft" state="frozen"/>
      <selection activeCell="C105" sqref="C105"/>
      <selection pane="bottomLeft" activeCell="C105" sqref="C105"/>
    </sheetView>
  </sheetViews>
  <sheetFormatPr defaultColWidth="9.140625" defaultRowHeight="12.75" x14ac:dyDescent="0.2"/>
  <cols>
    <col min="1" max="1" width="9" style="113"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71</v>
      </c>
      <c r="B4" s="389"/>
      <c r="C4" s="389"/>
      <c r="D4" s="389"/>
      <c r="E4" s="389"/>
      <c r="F4" s="389"/>
      <c r="G4" s="408"/>
    </row>
    <row r="5" spans="1:7" ht="12.75" customHeight="1" x14ac:dyDescent="0.2">
      <c r="A5" s="407" t="str">
        <f>'E09 4th R'!A5:G5</f>
        <v>Period of Performance (POP):  One (1) year.  Specific dates will be established at time of contract award.</v>
      </c>
      <c r="B5" s="389"/>
      <c r="C5" s="389"/>
      <c r="D5" s="389"/>
      <c r="E5" s="389"/>
      <c r="F5" s="389"/>
      <c r="G5" s="408"/>
    </row>
    <row r="6" spans="1:7" ht="12.75" customHeight="1" x14ac:dyDescent="0.2">
      <c r="A6" s="111"/>
      <c r="B6" s="5"/>
      <c r="C6" s="7"/>
      <c r="F6" s="114"/>
      <c r="G6" s="122"/>
    </row>
    <row r="7" spans="1:7" s="19" customFormat="1" x14ac:dyDescent="0.2">
      <c r="A7" s="412" t="s">
        <v>57</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302</v>
      </c>
      <c r="B9" s="410"/>
      <c r="C9" s="410"/>
      <c r="D9" s="410"/>
      <c r="E9" s="410"/>
      <c r="F9" s="410"/>
      <c r="G9" s="411"/>
    </row>
    <row r="10" spans="1:7" ht="12.75" customHeight="1" thickBot="1" x14ac:dyDescent="0.25">
      <c r="A10" s="127"/>
      <c r="B10" s="124"/>
      <c r="C10" s="124"/>
      <c r="D10" s="124"/>
      <c r="E10" s="124"/>
      <c r="F10" s="125"/>
      <c r="G10" s="126"/>
    </row>
    <row r="11" spans="1:7" s="6" customFormat="1" ht="39" thickBot="1" x14ac:dyDescent="0.25">
      <c r="A11" s="112" t="s">
        <v>31</v>
      </c>
      <c r="B11" s="58" t="s">
        <v>54</v>
      </c>
      <c r="C11" s="58" t="s">
        <v>52</v>
      </c>
      <c r="D11" s="115" t="s">
        <v>8</v>
      </c>
      <c r="E11" s="58" t="s">
        <v>42</v>
      </c>
      <c r="F11" s="65" t="s">
        <v>32</v>
      </c>
      <c r="G11" s="69" t="s">
        <v>41</v>
      </c>
    </row>
    <row r="12" spans="1:7" ht="14.25" thickTop="1" thickBot="1" x14ac:dyDescent="0.25">
      <c r="A12" s="60" t="s">
        <v>34</v>
      </c>
      <c r="B12" s="61"/>
      <c r="C12" s="61"/>
      <c r="D12" s="116"/>
      <c r="E12" s="61"/>
      <c r="F12" s="66"/>
      <c r="G12" s="62"/>
    </row>
    <row r="13" spans="1:7" ht="13.5" thickTop="1" x14ac:dyDescent="0.2">
      <c r="A13" s="158" t="s">
        <v>100</v>
      </c>
      <c r="B13" s="159"/>
      <c r="C13" s="159"/>
      <c r="D13" s="161"/>
      <c r="E13" s="159"/>
      <c r="F13" s="160"/>
      <c r="G13" s="162"/>
    </row>
    <row r="14" spans="1:7" ht="51" x14ac:dyDescent="0.2">
      <c r="A14" s="55" t="s">
        <v>277</v>
      </c>
      <c r="B14" s="56" t="s">
        <v>194</v>
      </c>
      <c r="C14" s="56" t="s">
        <v>224</v>
      </c>
      <c r="D14" s="117">
        <v>2</v>
      </c>
      <c r="E14" s="50" t="s">
        <v>1</v>
      </c>
      <c r="F14" s="180"/>
      <c r="G14" s="63">
        <f t="shared" ref="G14:G51" si="0">F14*D14</f>
        <v>0</v>
      </c>
    </row>
    <row r="15" spans="1:7" ht="51" x14ac:dyDescent="0.2">
      <c r="A15" s="235">
        <v>1</v>
      </c>
      <c r="B15" s="56" t="s">
        <v>195</v>
      </c>
      <c r="C15" s="56" t="s">
        <v>225</v>
      </c>
      <c r="D15" s="117">
        <v>2</v>
      </c>
      <c r="E15" s="50" t="s">
        <v>1</v>
      </c>
      <c r="F15" s="180"/>
      <c r="G15" s="63">
        <f t="shared" si="0"/>
        <v>0</v>
      </c>
    </row>
    <row r="16" spans="1:7" ht="63.75" x14ac:dyDescent="0.2">
      <c r="A16" s="235">
        <f>A15+1</f>
        <v>2</v>
      </c>
      <c r="B16" s="56" t="s">
        <v>10</v>
      </c>
      <c r="C16" s="56" t="s">
        <v>231</v>
      </c>
      <c r="D16" s="117">
        <v>200</v>
      </c>
      <c r="E16" s="50" t="s">
        <v>49</v>
      </c>
      <c r="F16" s="180"/>
      <c r="G16" s="63">
        <f t="shared" si="0"/>
        <v>0</v>
      </c>
    </row>
    <row r="17" spans="1:7" ht="89.25" x14ac:dyDescent="0.2">
      <c r="A17" s="235">
        <f>A16+1</f>
        <v>3</v>
      </c>
      <c r="B17" s="1" t="s">
        <v>36</v>
      </c>
      <c r="C17" s="56" t="s">
        <v>232</v>
      </c>
      <c r="D17" s="117">
        <v>100</v>
      </c>
      <c r="E17" s="50" t="s">
        <v>49</v>
      </c>
      <c r="F17" s="180"/>
      <c r="G17" s="63">
        <f t="shared" si="0"/>
        <v>0</v>
      </c>
    </row>
    <row r="18" spans="1:7" ht="89.25" x14ac:dyDescent="0.2">
      <c r="A18" s="235">
        <f>A17+1</f>
        <v>4</v>
      </c>
      <c r="B18" s="10" t="s">
        <v>184</v>
      </c>
      <c r="C18" s="56" t="s">
        <v>233</v>
      </c>
      <c r="D18" s="118">
        <v>150</v>
      </c>
      <c r="E18" s="51" t="s">
        <v>49</v>
      </c>
      <c r="F18" s="181"/>
      <c r="G18" s="63">
        <f t="shared" si="0"/>
        <v>0</v>
      </c>
    </row>
    <row r="19" spans="1:7" ht="89.25" x14ac:dyDescent="0.2">
      <c r="A19" s="235">
        <f>A18+1</f>
        <v>5</v>
      </c>
      <c r="B19" s="1" t="s">
        <v>192</v>
      </c>
      <c r="C19" s="56" t="s">
        <v>234</v>
      </c>
      <c r="D19" s="118">
        <v>150</v>
      </c>
      <c r="E19" s="51" t="s">
        <v>49</v>
      </c>
      <c r="F19" s="181"/>
      <c r="G19" s="63">
        <f t="shared" si="0"/>
        <v>0</v>
      </c>
    </row>
    <row r="20" spans="1:7" ht="63.75" x14ac:dyDescent="0.2">
      <c r="A20" s="235">
        <f>A19+1</f>
        <v>6</v>
      </c>
      <c r="B20" s="1" t="s">
        <v>193</v>
      </c>
      <c r="C20" s="56" t="s">
        <v>196</v>
      </c>
      <c r="D20" s="118">
        <v>100</v>
      </c>
      <c r="E20" s="51" t="s">
        <v>49</v>
      </c>
      <c r="F20" s="181"/>
      <c r="G20" s="63">
        <f t="shared" si="0"/>
        <v>0</v>
      </c>
    </row>
    <row r="21" spans="1:7" ht="63.75" x14ac:dyDescent="0.2">
      <c r="A21" s="235">
        <f t="shared" ref="A21:A48" si="1">A20+1</f>
        <v>7</v>
      </c>
      <c r="B21" s="56" t="s">
        <v>50</v>
      </c>
      <c r="C21" s="56" t="s">
        <v>197</v>
      </c>
      <c r="D21" s="119">
        <v>100</v>
      </c>
      <c r="E21" s="51" t="s">
        <v>49</v>
      </c>
      <c r="F21" s="181"/>
      <c r="G21" s="63">
        <f t="shared" si="0"/>
        <v>0</v>
      </c>
    </row>
    <row r="22" spans="1:7" ht="38.25" x14ac:dyDescent="0.2">
      <c r="A22" s="235">
        <f t="shared" si="1"/>
        <v>8</v>
      </c>
      <c r="B22" s="1" t="s">
        <v>37</v>
      </c>
      <c r="C22" s="56" t="s">
        <v>198</v>
      </c>
      <c r="D22" s="118">
        <v>50</v>
      </c>
      <c r="E22" s="51" t="s">
        <v>49</v>
      </c>
      <c r="F22" s="181"/>
      <c r="G22" s="63">
        <f t="shared" si="0"/>
        <v>0</v>
      </c>
    </row>
    <row r="23" spans="1:7" ht="38.25" x14ac:dyDescent="0.2">
      <c r="A23" s="235">
        <f t="shared" si="1"/>
        <v>9</v>
      </c>
      <c r="B23" s="1" t="s">
        <v>11</v>
      </c>
      <c r="C23" s="56" t="s">
        <v>199</v>
      </c>
      <c r="D23" s="118">
        <v>50</v>
      </c>
      <c r="E23" s="51" t="s">
        <v>49</v>
      </c>
      <c r="F23" s="181"/>
      <c r="G23" s="63">
        <f t="shared" si="0"/>
        <v>0</v>
      </c>
    </row>
    <row r="24" spans="1:7" ht="25.5" x14ac:dyDescent="0.2">
      <c r="A24" s="235">
        <f t="shared" si="1"/>
        <v>10</v>
      </c>
      <c r="B24" s="1" t="s">
        <v>38</v>
      </c>
      <c r="C24" s="56" t="s">
        <v>200</v>
      </c>
      <c r="D24" s="118">
        <v>50</v>
      </c>
      <c r="E24" s="51" t="s">
        <v>49</v>
      </c>
      <c r="F24" s="181"/>
      <c r="G24" s="63">
        <f t="shared" si="0"/>
        <v>0</v>
      </c>
    </row>
    <row r="25" spans="1:7" ht="25.5" x14ac:dyDescent="0.2">
      <c r="A25" s="235">
        <f t="shared" si="1"/>
        <v>11</v>
      </c>
      <c r="B25" s="1" t="s">
        <v>39</v>
      </c>
      <c r="C25" s="56" t="s">
        <v>201</v>
      </c>
      <c r="D25" s="118">
        <v>3</v>
      </c>
      <c r="E25" s="49" t="s">
        <v>1</v>
      </c>
      <c r="F25" s="181"/>
      <c r="G25" s="63">
        <f t="shared" si="0"/>
        <v>0</v>
      </c>
    </row>
    <row r="26" spans="1:7" ht="38.25" x14ac:dyDescent="0.2">
      <c r="A26" s="235">
        <f t="shared" si="1"/>
        <v>12</v>
      </c>
      <c r="B26" s="1" t="s">
        <v>206</v>
      </c>
      <c r="C26" s="56" t="s">
        <v>202</v>
      </c>
      <c r="D26" s="118">
        <v>10</v>
      </c>
      <c r="E26" s="49" t="s">
        <v>1</v>
      </c>
      <c r="F26" s="181"/>
      <c r="G26" s="63">
        <f t="shared" si="0"/>
        <v>0</v>
      </c>
    </row>
    <row r="27" spans="1:7" ht="63.75" x14ac:dyDescent="0.2">
      <c r="A27" s="235">
        <f t="shared" si="1"/>
        <v>13</v>
      </c>
      <c r="B27" s="1" t="s">
        <v>43</v>
      </c>
      <c r="C27" s="56" t="s">
        <v>223</v>
      </c>
      <c r="D27" s="118">
        <v>150</v>
      </c>
      <c r="E27" s="49" t="s">
        <v>49</v>
      </c>
      <c r="F27" s="181"/>
      <c r="G27" s="63">
        <f t="shared" si="0"/>
        <v>0</v>
      </c>
    </row>
    <row r="28" spans="1:7" ht="25.5" x14ac:dyDescent="0.2">
      <c r="A28" s="235">
        <f t="shared" si="1"/>
        <v>14</v>
      </c>
      <c r="B28" s="1" t="s">
        <v>207</v>
      </c>
      <c r="C28" s="56" t="s">
        <v>203</v>
      </c>
      <c r="D28" s="118">
        <v>50</v>
      </c>
      <c r="E28" s="49" t="s">
        <v>49</v>
      </c>
      <c r="F28" s="181"/>
      <c r="G28" s="63">
        <f t="shared" si="0"/>
        <v>0</v>
      </c>
    </row>
    <row r="29" spans="1:7" x14ac:dyDescent="0.2">
      <c r="A29" s="235">
        <f t="shared" si="1"/>
        <v>15</v>
      </c>
      <c r="B29" s="1" t="s">
        <v>12</v>
      </c>
      <c r="C29" s="56" t="s">
        <v>204</v>
      </c>
      <c r="D29" s="118">
        <v>50</v>
      </c>
      <c r="E29" s="49" t="s">
        <v>49</v>
      </c>
      <c r="F29" s="181"/>
      <c r="G29" s="63">
        <f t="shared" si="0"/>
        <v>0</v>
      </c>
    </row>
    <row r="30" spans="1:7" x14ac:dyDescent="0.2">
      <c r="A30" s="235">
        <f t="shared" si="1"/>
        <v>16</v>
      </c>
      <c r="B30" s="1" t="s">
        <v>13</v>
      </c>
      <c r="C30" s="56" t="s">
        <v>205</v>
      </c>
      <c r="D30" s="118">
        <v>50</v>
      </c>
      <c r="E30" s="49" t="s">
        <v>49</v>
      </c>
      <c r="F30" s="181"/>
      <c r="G30" s="63">
        <f t="shared" si="0"/>
        <v>0</v>
      </c>
    </row>
    <row r="31" spans="1:7" ht="25.5" x14ac:dyDescent="0.2">
      <c r="A31" s="235">
        <f t="shared" si="1"/>
        <v>17</v>
      </c>
      <c r="B31" s="1" t="s">
        <v>222</v>
      </c>
      <c r="C31" s="56" t="s">
        <v>208</v>
      </c>
      <c r="D31" s="118">
        <v>5</v>
      </c>
      <c r="E31" s="49" t="s">
        <v>1</v>
      </c>
      <c r="F31" s="181"/>
      <c r="G31" s="63">
        <f t="shared" si="0"/>
        <v>0</v>
      </c>
    </row>
    <row r="32" spans="1:7" ht="25.5" x14ac:dyDescent="0.2">
      <c r="A32" s="235">
        <f t="shared" si="1"/>
        <v>18</v>
      </c>
      <c r="B32" s="1" t="s">
        <v>14</v>
      </c>
      <c r="C32" s="56" t="s">
        <v>209</v>
      </c>
      <c r="D32" s="118">
        <v>300</v>
      </c>
      <c r="E32" s="49" t="s">
        <v>49</v>
      </c>
      <c r="F32" s="181"/>
      <c r="G32" s="63">
        <f t="shared" si="0"/>
        <v>0</v>
      </c>
    </row>
    <row r="33" spans="1:7" ht="25.5" x14ac:dyDescent="0.2">
      <c r="A33" s="235">
        <f t="shared" si="1"/>
        <v>19</v>
      </c>
      <c r="B33" s="1" t="s">
        <v>44</v>
      </c>
      <c r="C33" s="56" t="s">
        <v>210</v>
      </c>
      <c r="D33" s="118">
        <v>50</v>
      </c>
      <c r="E33" s="49" t="s">
        <v>49</v>
      </c>
      <c r="F33" s="181"/>
      <c r="G33" s="63">
        <f t="shared" si="0"/>
        <v>0</v>
      </c>
    </row>
    <row r="34" spans="1:7" ht="38.25" x14ac:dyDescent="0.2">
      <c r="A34" s="235">
        <f t="shared" si="1"/>
        <v>20</v>
      </c>
      <c r="B34" s="1" t="s">
        <v>45</v>
      </c>
      <c r="C34" s="56" t="s">
        <v>211</v>
      </c>
      <c r="D34" s="118">
        <v>1000</v>
      </c>
      <c r="E34" s="49" t="s">
        <v>49</v>
      </c>
      <c r="F34" s="181"/>
      <c r="G34" s="63">
        <f t="shared" si="0"/>
        <v>0</v>
      </c>
    </row>
    <row r="35" spans="1:7" ht="38.25" x14ac:dyDescent="0.2">
      <c r="A35" s="235">
        <f t="shared" si="1"/>
        <v>21</v>
      </c>
      <c r="B35" s="1" t="s">
        <v>46</v>
      </c>
      <c r="C35" s="56" t="s">
        <v>212</v>
      </c>
      <c r="D35" s="118">
        <v>5000</v>
      </c>
      <c r="E35" s="49" t="s">
        <v>49</v>
      </c>
      <c r="F35" s="181"/>
      <c r="G35" s="63">
        <f t="shared" si="0"/>
        <v>0</v>
      </c>
    </row>
    <row r="36" spans="1:7" x14ac:dyDescent="0.2">
      <c r="A36" s="235">
        <f>A35+1</f>
        <v>22</v>
      </c>
      <c r="B36" s="1" t="s">
        <v>48</v>
      </c>
      <c r="C36" s="56" t="s">
        <v>213</v>
      </c>
      <c r="D36" s="118">
        <v>50</v>
      </c>
      <c r="E36" s="49" t="s">
        <v>49</v>
      </c>
      <c r="F36" s="181"/>
      <c r="G36" s="63">
        <f t="shared" si="0"/>
        <v>0</v>
      </c>
    </row>
    <row r="37" spans="1:7" ht="153" x14ac:dyDescent="0.2">
      <c r="A37" s="235">
        <f t="shared" si="1"/>
        <v>23</v>
      </c>
      <c r="B37" s="1" t="s">
        <v>214</v>
      </c>
      <c r="C37" s="56" t="s">
        <v>215</v>
      </c>
      <c r="D37" s="118">
        <v>2</v>
      </c>
      <c r="E37" s="49" t="s">
        <v>1</v>
      </c>
      <c r="F37" s="181"/>
      <c r="G37" s="63">
        <f t="shared" si="0"/>
        <v>0</v>
      </c>
    </row>
    <row r="38" spans="1:7" ht="153" x14ac:dyDescent="0.2">
      <c r="A38" s="235">
        <f>A37+1</f>
        <v>24</v>
      </c>
      <c r="B38" s="1" t="s">
        <v>216</v>
      </c>
      <c r="C38" s="56" t="s">
        <v>215</v>
      </c>
      <c r="D38" s="118">
        <v>2</v>
      </c>
      <c r="E38" s="49" t="s">
        <v>1</v>
      </c>
      <c r="F38" s="181"/>
      <c r="G38" s="63">
        <f t="shared" si="0"/>
        <v>0</v>
      </c>
    </row>
    <row r="39" spans="1:7" ht="153" x14ac:dyDescent="0.2">
      <c r="A39" s="235">
        <f>A38+1</f>
        <v>25</v>
      </c>
      <c r="B39" s="1" t="s">
        <v>217</v>
      </c>
      <c r="C39" s="56" t="s">
        <v>215</v>
      </c>
      <c r="D39" s="118">
        <v>2</v>
      </c>
      <c r="E39" s="49" t="s">
        <v>1</v>
      </c>
      <c r="F39" s="181"/>
      <c r="G39" s="63">
        <f t="shared" si="0"/>
        <v>0</v>
      </c>
    </row>
    <row r="40" spans="1:7" ht="216.75" x14ac:dyDescent="0.2">
      <c r="A40" s="235">
        <f>A39+1</f>
        <v>26</v>
      </c>
      <c r="B40" s="1" t="s">
        <v>76</v>
      </c>
      <c r="C40" s="56" t="s">
        <v>254</v>
      </c>
      <c r="D40" s="119">
        <v>1</v>
      </c>
      <c r="E40" s="49" t="s">
        <v>1</v>
      </c>
      <c r="F40" s="181"/>
      <c r="G40" s="63">
        <f t="shared" si="0"/>
        <v>0</v>
      </c>
    </row>
    <row r="41" spans="1:7" ht="216.75" x14ac:dyDescent="0.2">
      <c r="A41" s="235">
        <f t="shared" si="1"/>
        <v>27</v>
      </c>
      <c r="B41" s="1" t="s">
        <v>75</v>
      </c>
      <c r="C41" s="56" t="s">
        <v>255</v>
      </c>
      <c r="D41" s="10">
        <v>1</v>
      </c>
      <c r="E41" s="49" t="s">
        <v>1</v>
      </c>
      <c r="F41" s="181"/>
      <c r="G41" s="63">
        <f t="shared" si="0"/>
        <v>0</v>
      </c>
    </row>
    <row r="42" spans="1:7" ht="216.75" x14ac:dyDescent="0.2">
      <c r="A42" s="235">
        <f t="shared" si="1"/>
        <v>28</v>
      </c>
      <c r="B42" s="1" t="s">
        <v>256</v>
      </c>
      <c r="C42" s="56" t="s">
        <v>257</v>
      </c>
      <c r="D42" s="10">
        <v>1</v>
      </c>
      <c r="E42" s="49" t="s">
        <v>1</v>
      </c>
      <c r="F42" s="181"/>
      <c r="G42" s="63">
        <f t="shared" si="0"/>
        <v>0</v>
      </c>
    </row>
    <row r="43" spans="1:7" ht="25.5" x14ac:dyDescent="0.2">
      <c r="A43" s="235">
        <f t="shared" si="1"/>
        <v>29</v>
      </c>
      <c r="B43" s="1" t="s">
        <v>15</v>
      </c>
      <c r="C43" s="1" t="s">
        <v>235</v>
      </c>
      <c r="D43" s="118">
        <v>3000</v>
      </c>
      <c r="E43" s="49" t="s">
        <v>49</v>
      </c>
      <c r="F43" s="181"/>
      <c r="G43" s="63">
        <f t="shared" si="0"/>
        <v>0</v>
      </c>
    </row>
    <row r="44" spans="1:7" ht="38.25" x14ac:dyDescent="0.2">
      <c r="A44" s="235">
        <f t="shared" si="1"/>
        <v>30</v>
      </c>
      <c r="B44" s="1" t="s">
        <v>218</v>
      </c>
      <c r="C44" s="56" t="s">
        <v>219</v>
      </c>
      <c r="D44" s="118">
        <v>3</v>
      </c>
      <c r="E44" s="49" t="s">
        <v>1</v>
      </c>
      <c r="F44" s="181"/>
      <c r="G44" s="63">
        <f t="shared" si="0"/>
        <v>0</v>
      </c>
    </row>
    <row r="45" spans="1:7" ht="25.5" x14ac:dyDescent="0.2">
      <c r="A45" s="235">
        <f t="shared" si="1"/>
        <v>31</v>
      </c>
      <c r="B45" s="1" t="s">
        <v>220</v>
      </c>
      <c r="C45" s="56" t="s">
        <v>236</v>
      </c>
      <c r="D45" s="118">
        <v>100</v>
      </c>
      <c r="E45" s="49" t="s">
        <v>49</v>
      </c>
      <c r="F45" s="181"/>
      <c r="G45" s="63">
        <f t="shared" si="0"/>
        <v>0</v>
      </c>
    </row>
    <row r="46" spans="1:7" ht="25.5" x14ac:dyDescent="0.2">
      <c r="A46" s="235">
        <f t="shared" si="1"/>
        <v>32</v>
      </c>
      <c r="B46" s="1" t="s">
        <v>47</v>
      </c>
      <c r="C46" s="56" t="s">
        <v>221</v>
      </c>
      <c r="D46" s="118">
        <v>200</v>
      </c>
      <c r="E46" s="49" t="s">
        <v>49</v>
      </c>
      <c r="F46" s="181"/>
      <c r="G46" s="63">
        <f t="shared" si="0"/>
        <v>0</v>
      </c>
    </row>
    <row r="47" spans="1:7" ht="114.75" x14ac:dyDescent="0.2">
      <c r="A47" s="235">
        <f t="shared" si="1"/>
        <v>33</v>
      </c>
      <c r="B47" s="1" t="s">
        <v>258</v>
      </c>
      <c r="C47" s="56" t="s">
        <v>313</v>
      </c>
      <c r="D47" s="118">
        <v>40</v>
      </c>
      <c r="E47" s="49" t="s">
        <v>1</v>
      </c>
      <c r="F47" s="181"/>
      <c r="G47" s="63">
        <f t="shared" si="0"/>
        <v>0</v>
      </c>
    </row>
    <row r="48" spans="1:7" ht="408" x14ac:dyDescent="0.2">
      <c r="A48" s="236">
        <f t="shared" si="1"/>
        <v>34</v>
      </c>
      <c r="B48" s="201" t="s">
        <v>259</v>
      </c>
      <c r="C48" s="201" t="s">
        <v>272</v>
      </c>
      <c r="D48" s="203">
        <v>1022</v>
      </c>
      <c r="E48" s="200" t="s">
        <v>351</v>
      </c>
      <c r="F48" s="199"/>
      <c r="G48" s="63">
        <f t="shared" si="0"/>
        <v>0</v>
      </c>
    </row>
    <row r="49" spans="1:7" ht="395.25" x14ac:dyDescent="0.2">
      <c r="A49" s="236">
        <f>A48+1</f>
        <v>35</v>
      </c>
      <c r="B49" s="198" t="s">
        <v>260</v>
      </c>
      <c r="C49" s="198" t="s">
        <v>273</v>
      </c>
      <c r="D49" s="204">
        <v>418</v>
      </c>
      <c r="E49" s="200" t="s">
        <v>351</v>
      </c>
      <c r="F49" s="199"/>
      <c r="G49" s="63">
        <f t="shared" si="0"/>
        <v>0</v>
      </c>
    </row>
    <row r="50" spans="1:7" ht="280.5" x14ac:dyDescent="0.2">
      <c r="A50" s="236">
        <f>A49+1</f>
        <v>36</v>
      </c>
      <c r="B50" s="198" t="s">
        <v>261</v>
      </c>
      <c r="C50" s="198" t="s">
        <v>291</v>
      </c>
      <c r="D50" s="204">
        <v>104</v>
      </c>
      <c r="E50" s="200" t="s">
        <v>351</v>
      </c>
      <c r="F50" s="199"/>
      <c r="G50" s="63">
        <f t="shared" si="0"/>
        <v>0</v>
      </c>
    </row>
    <row r="51" spans="1:7" ht="293.25" x14ac:dyDescent="0.2">
      <c r="A51" s="236">
        <f>A50+1</f>
        <v>37</v>
      </c>
      <c r="B51" s="198" t="s">
        <v>262</v>
      </c>
      <c r="C51" s="1" t="s">
        <v>292</v>
      </c>
      <c r="D51" s="204">
        <v>90</v>
      </c>
      <c r="E51" s="200" t="s">
        <v>351</v>
      </c>
      <c r="F51" s="199"/>
      <c r="G51" s="63">
        <f t="shared" si="0"/>
        <v>0</v>
      </c>
    </row>
    <row r="52" spans="1:7" x14ac:dyDescent="0.2">
      <c r="A52" s="189"/>
      <c r="B52" s="1"/>
      <c r="C52" s="1"/>
      <c r="D52" s="10"/>
      <c r="E52" s="51"/>
      <c r="F52" s="192"/>
      <c r="G52" s="132"/>
    </row>
    <row r="53" spans="1:7" x14ac:dyDescent="0.2">
      <c r="A53" s="206" t="s">
        <v>101</v>
      </c>
      <c r="B53" s="1"/>
      <c r="C53" s="1"/>
      <c r="D53" s="118"/>
      <c r="E53" s="49"/>
      <c r="F53" s="192"/>
      <c r="G53" s="63"/>
    </row>
    <row r="54" spans="1:7" ht="51" x14ac:dyDescent="0.2">
      <c r="A54" s="235">
        <f>A51+1</f>
        <v>38</v>
      </c>
      <c r="B54" s="155" t="s">
        <v>118</v>
      </c>
      <c r="C54" s="56" t="s">
        <v>129</v>
      </c>
      <c r="D54" s="157">
        <v>100</v>
      </c>
      <c r="E54" s="50" t="s">
        <v>1</v>
      </c>
      <c r="F54" s="182"/>
      <c r="G54" s="63">
        <f t="shared" ref="G54:G84" si="2">F54*D54</f>
        <v>0</v>
      </c>
    </row>
    <row r="55" spans="1:7" ht="51" x14ac:dyDescent="0.2">
      <c r="A55" s="235">
        <f>A54+1</f>
        <v>39</v>
      </c>
      <c r="B55" s="155" t="s">
        <v>111</v>
      </c>
      <c r="C55" s="56" t="s">
        <v>102</v>
      </c>
      <c r="D55" s="157">
        <v>50</v>
      </c>
      <c r="E55" s="50" t="s">
        <v>1</v>
      </c>
      <c r="F55" s="182"/>
      <c r="G55" s="63">
        <f t="shared" si="2"/>
        <v>0</v>
      </c>
    </row>
    <row r="56" spans="1:7" ht="51" x14ac:dyDescent="0.2">
      <c r="A56" s="235">
        <f t="shared" ref="A56:A104" si="3">A55+1</f>
        <v>40</v>
      </c>
      <c r="B56" s="155" t="s">
        <v>119</v>
      </c>
      <c r="C56" s="56" t="s">
        <v>130</v>
      </c>
      <c r="D56" s="157">
        <v>100</v>
      </c>
      <c r="E56" s="50" t="s">
        <v>1</v>
      </c>
      <c r="F56" s="182"/>
      <c r="G56" s="63">
        <f t="shared" si="2"/>
        <v>0</v>
      </c>
    </row>
    <row r="57" spans="1:7" ht="51" x14ac:dyDescent="0.2">
      <c r="A57" s="235">
        <f t="shared" si="3"/>
        <v>41</v>
      </c>
      <c r="B57" s="155" t="s">
        <v>112</v>
      </c>
      <c r="C57" s="56" t="s">
        <v>103</v>
      </c>
      <c r="D57" s="157">
        <v>50</v>
      </c>
      <c r="E57" s="50" t="s">
        <v>1</v>
      </c>
      <c r="F57" s="182"/>
      <c r="G57" s="63">
        <f t="shared" si="2"/>
        <v>0</v>
      </c>
    </row>
    <row r="58" spans="1:7" ht="51" x14ac:dyDescent="0.2">
      <c r="A58" s="235">
        <f t="shared" si="3"/>
        <v>42</v>
      </c>
      <c r="B58" s="155" t="s">
        <v>120</v>
      </c>
      <c r="C58" s="56" t="s">
        <v>131</v>
      </c>
      <c r="D58" s="157">
        <v>100</v>
      </c>
      <c r="E58" s="50" t="s">
        <v>1</v>
      </c>
      <c r="F58" s="182"/>
      <c r="G58" s="63">
        <f t="shared" si="2"/>
        <v>0</v>
      </c>
    </row>
    <row r="59" spans="1:7" ht="51" x14ac:dyDescent="0.2">
      <c r="A59" s="235">
        <f t="shared" si="3"/>
        <v>43</v>
      </c>
      <c r="B59" s="155" t="s">
        <v>113</v>
      </c>
      <c r="C59" s="56" t="s">
        <v>104</v>
      </c>
      <c r="D59" s="157">
        <v>50</v>
      </c>
      <c r="E59" s="50" t="s">
        <v>1</v>
      </c>
      <c r="F59" s="182"/>
      <c r="G59" s="63">
        <f t="shared" si="2"/>
        <v>0</v>
      </c>
    </row>
    <row r="60" spans="1:7" ht="51" x14ac:dyDescent="0.2">
      <c r="A60" s="235">
        <f t="shared" si="3"/>
        <v>44</v>
      </c>
      <c r="B60" s="155" t="s">
        <v>121</v>
      </c>
      <c r="C60" s="56" t="s">
        <v>132</v>
      </c>
      <c r="D60" s="157">
        <v>100</v>
      </c>
      <c r="E60" s="50" t="s">
        <v>1</v>
      </c>
      <c r="F60" s="182"/>
      <c r="G60" s="63">
        <f t="shared" si="2"/>
        <v>0</v>
      </c>
    </row>
    <row r="61" spans="1:7" ht="51" x14ac:dyDescent="0.2">
      <c r="A61" s="235">
        <f t="shared" si="3"/>
        <v>45</v>
      </c>
      <c r="B61" s="155" t="s">
        <v>114</v>
      </c>
      <c r="C61" s="56" t="s">
        <v>116</v>
      </c>
      <c r="D61" s="157">
        <v>50</v>
      </c>
      <c r="E61" s="50" t="s">
        <v>1</v>
      </c>
      <c r="F61" s="182"/>
      <c r="G61" s="63">
        <f t="shared" si="2"/>
        <v>0</v>
      </c>
    </row>
    <row r="62" spans="1:7" ht="51" x14ac:dyDescent="0.2">
      <c r="A62" s="235">
        <f t="shared" si="3"/>
        <v>46</v>
      </c>
      <c r="B62" s="155" t="s">
        <v>122</v>
      </c>
      <c r="C62" s="56" t="s">
        <v>133</v>
      </c>
      <c r="D62" s="157">
        <v>100</v>
      </c>
      <c r="E62" s="50" t="s">
        <v>1</v>
      </c>
      <c r="F62" s="182"/>
      <c r="G62" s="63">
        <f t="shared" si="2"/>
        <v>0</v>
      </c>
    </row>
    <row r="63" spans="1:7" ht="51" x14ac:dyDescent="0.2">
      <c r="A63" s="235">
        <f t="shared" si="3"/>
        <v>47</v>
      </c>
      <c r="B63" s="155" t="s">
        <v>115</v>
      </c>
      <c r="C63" s="56" t="s">
        <v>117</v>
      </c>
      <c r="D63" s="157">
        <v>50</v>
      </c>
      <c r="E63" s="50" t="s">
        <v>1</v>
      </c>
      <c r="F63" s="182"/>
      <c r="G63" s="63">
        <f t="shared" si="2"/>
        <v>0</v>
      </c>
    </row>
    <row r="64" spans="1:7" ht="38.25" x14ac:dyDescent="0.2">
      <c r="A64" s="235">
        <f t="shared" si="3"/>
        <v>48</v>
      </c>
      <c r="B64" s="156" t="s">
        <v>123</v>
      </c>
      <c r="C64" s="1" t="s">
        <v>134</v>
      </c>
      <c r="D64" s="157">
        <v>100</v>
      </c>
      <c r="E64" s="50" t="s">
        <v>1</v>
      </c>
      <c r="F64" s="182"/>
      <c r="G64" s="63">
        <f t="shared" si="2"/>
        <v>0</v>
      </c>
    </row>
    <row r="65" spans="1:7" ht="38.25" x14ac:dyDescent="0.2">
      <c r="A65" s="235">
        <f t="shared" si="3"/>
        <v>49</v>
      </c>
      <c r="B65" s="156" t="s">
        <v>78</v>
      </c>
      <c r="C65" s="1" t="s">
        <v>105</v>
      </c>
      <c r="D65" s="157">
        <v>20</v>
      </c>
      <c r="E65" s="50" t="s">
        <v>1</v>
      </c>
      <c r="F65" s="182"/>
      <c r="G65" s="63">
        <f t="shared" si="2"/>
        <v>0</v>
      </c>
    </row>
    <row r="66" spans="1:7" ht="25.5" x14ac:dyDescent="0.2">
      <c r="A66" s="235">
        <f t="shared" si="3"/>
        <v>50</v>
      </c>
      <c r="B66" s="156" t="s">
        <v>124</v>
      </c>
      <c r="C66" s="1" t="s">
        <v>135</v>
      </c>
      <c r="D66" s="157">
        <v>50</v>
      </c>
      <c r="E66" s="50" t="s">
        <v>1</v>
      </c>
      <c r="F66" s="182"/>
      <c r="G66" s="63">
        <f t="shared" si="2"/>
        <v>0</v>
      </c>
    </row>
    <row r="67" spans="1:7" ht="25.5" x14ac:dyDescent="0.2">
      <c r="A67" s="235">
        <f t="shared" si="3"/>
        <v>51</v>
      </c>
      <c r="B67" s="156" t="s">
        <v>79</v>
      </c>
      <c r="C67" s="1" t="s">
        <v>106</v>
      </c>
      <c r="D67" s="157">
        <v>20</v>
      </c>
      <c r="E67" s="50" t="s">
        <v>1</v>
      </c>
      <c r="F67" s="182"/>
      <c r="G67" s="63">
        <f t="shared" si="2"/>
        <v>0</v>
      </c>
    </row>
    <row r="68" spans="1:7" ht="153" x14ac:dyDescent="0.2">
      <c r="A68" s="235">
        <f t="shared" si="3"/>
        <v>52</v>
      </c>
      <c r="B68" s="156" t="s">
        <v>185</v>
      </c>
      <c r="C68" s="1" t="s">
        <v>314</v>
      </c>
      <c r="D68" s="157">
        <f>2500+2000</f>
        <v>4500</v>
      </c>
      <c r="E68" s="50" t="s">
        <v>49</v>
      </c>
      <c r="F68" s="182"/>
      <c r="G68" s="63">
        <f t="shared" si="2"/>
        <v>0</v>
      </c>
    </row>
    <row r="69" spans="1:7" ht="140.25" x14ac:dyDescent="0.2">
      <c r="A69" s="235">
        <f t="shared" si="3"/>
        <v>53</v>
      </c>
      <c r="B69" s="156" t="s">
        <v>315</v>
      </c>
      <c r="C69" s="1" t="s">
        <v>320</v>
      </c>
      <c r="D69" s="157">
        <f>1250+1000</f>
        <v>2250</v>
      </c>
      <c r="E69" s="50" t="s">
        <v>49</v>
      </c>
      <c r="F69" s="182"/>
      <c r="G69" s="63">
        <f t="shared" si="2"/>
        <v>0</v>
      </c>
    </row>
    <row r="70" spans="1:7" ht="140.25" x14ac:dyDescent="0.2">
      <c r="A70" s="235">
        <f t="shared" si="3"/>
        <v>54</v>
      </c>
      <c r="B70" s="156" t="s">
        <v>316</v>
      </c>
      <c r="C70" s="1" t="s">
        <v>319</v>
      </c>
      <c r="D70" s="157">
        <f>1250+1000</f>
        <v>2250</v>
      </c>
      <c r="E70" s="50" t="s">
        <v>49</v>
      </c>
      <c r="F70" s="182"/>
      <c r="G70" s="63">
        <f t="shared" si="2"/>
        <v>0</v>
      </c>
    </row>
    <row r="71" spans="1:7" ht="140.25" x14ac:dyDescent="0.2">
      <c r="A71" s="235">
        <f t="shared" si="3"/>
        <v>55</v>
      </c>
      <c r="B71" s="156" t="s">
        <v>317</v>
      </c>
      <c r="C71" s="1" t="s">
        <v>321</v>
      </c>
      <c r="D71" s="157">
        <f>1250+1000</f>
        <v>2250</v>
      </c>
      <c r="E71" s="50" t="s">
        <v>49</v>
      </c>
      <c r="F71" s="182"/>
      <c r="G71" s="63">
        <f t="shared" si="2"/>
        <v>0</v>
      </c>
    </row>
    <row r="72" spans="1:7" ht="140.25" x14ac:dyDescent="0.2">
      <c r="A72" s="235">
        <f t="shared" si="3"/>
        <v>56</v>
      </c>
      <c r="B72" s="156" t="s">
        <v>318</v>
      </c>
      <c r="C72" s="1" t="s">
        <v>322</v>
      </c>
      <c r="D72" s="157">
        <f>1250+1000</f>
        <v>2250</v>
      </c>
      <c r="E72" s="50" t="s">
        <v>49</v>
      </c>
      <c r="F72" s="182"/>
      <c r="G72" s="63">
        <f t="shared" si="2"/>
        <v>0</v>
      </c>
    </row>
    <row r="73" spans="1:7" ht="25.5" x14ac:dyDescent="0.2">
      <c r="A73" s="235">
        <f>A72+1</f>
        <v>57</v>
      </c>
      <c r="B73" s="156" t="s">
        <v>125</v>
      </c>
      <c r="C73" s="1" t="s">
        <v>136</v>
      </c>
      <c r="D73" s="157">
        <v>50</v>
      </c>
      <c r="E73" s="50" t="s">
        <v>1</v>
      </c>
      <c r="F73" s="182"/>
      <c r="G73" s="63">
        <f t="shared" si="2"/>
        <v>0</v>
      </c>
    </row>
    <row r="74" spans="1:7" ht="25.5" x14ac:dyDescent="0.2">
      <c r="A74" s="235">
        <f t="shared" si="3"/>
        <v>58</v>
      </c>
      <c r="B74" s="156" t="s">
        <v>80</v>
      </c>
      <c r="C74" s="1" t="s">
        <v>85</v>
      </c>
      <c r="D74" s="157">
        <v>20</v>
      </c>
      <c r="E74" s="50" t="s">
        <v>1</v>
      </c>
      <c r="F74" s="182"/>
      <c r="G74" s="63">
        <f t="shared" si="2"/>
        <v>0</v>
      </c>
    </row>
    <row r="75" spans="1:7" ht="38.25" x14ac:dyDescent="0.2">
      <c r="A75" s="235">
        <f>A74+1</f>
        <v>59</v>
      </c>
      <c r="B75" s="156" t="s">
        <v>126</v>
      </c>
      <c r="C75" s="1" t="s">
        <v>138</v>
      </c>
      <c r="D75" s="157">
        <v>100</v>
      </c>
      <c r="E75" s="50" t="s">
        <v>1</v>
      </c>
      <c r="F75" s="182"/>
      <c r="G75" s="63">
        <f t="shared" si="2"/>
        <v>0</v>
      </c>
    </row>
    <row r="76" spans="1:7" ht="38.25" x14ac:dyDescent="0.2">
      <c r="A76" s="235">
        <f t="shared" si="3"/>
        <v>60</v>
      </c>
      <c r="B76" s="156" t="s">
        <v>81</v>
      </c>
      <c r="C76" s="1" t="s">
        <v>107</v>
      </c>
      <c r="D76" s="157">
        <v>50</v>
      </c>
      <c r="E76" s="50" t="s">
        <v>1</v>
      </c>
      <c r="F76" s="182"/>
      <c r="G76" s="63">
        <f t="shared" si="2"/>
        <v>0</v>
      </c>
    </row>
    <row r="77" spans="1:7" ht="38.25" x14ac:dyDescent="0.2">
      <c r="A77" s="235">
        <f t="shared" si="3"/>
        <v>61</v>
      </c>
      <c r="B77" s="156" t="s">
        <v>127</v>
      </c>
      <c r="C77" s="1" t="s">
        <v>137</v>
      </c>
      <c r="D77" s="157">
        <v>100</v>
      </c>
      <c r="E77" s="50" t="s">
        <v>1</v>
      </c>
      <c r="F77" s="182"/>
      <c r="G77" s="63">
        <f t="shared" si="2"/>
        <v>0</v>
      </c>
    </row>
    <row r="78" spans="1:7" ht="38.25" x14ac:dyDescent="0.2">
      <c r="A78" s="235">
        <f t="shared" si="3"/>
        <v>62</v>
      </c>
      <c r="B78" s="156" t="s">
        <v>82</v>
      </c>
      <c r="C78" s="1" t="s">
        <v>108</v>
      </c>
      <c r="D78" s="157">
        <v>50</v>
      </c>
      <c r="E78" s="50" t="s">
        <v>1</v>
      </c>
      <c r="F78" s="182"/>
      <c r="G78" s="63">
        <f t="shared" si="2"/>
        <v>0</v>
      </c>
    </row>
    <row r="79" spans="1:7" ht="25.5" x14ac:dyDescent="0.2">
      <c r="A79" s="235">
        <f t="shared" si="3"/>
        <v>63</v>
      </c>
      <c r="B79" s="156" t="s">
        <v>128</v>
      </c>
      <c r="C79" s="1" t="s">
        <v>139</v>
      </c>
      <c r="D79" s="157">
        <v>100</v>
      </c>
      <c r="E79" s="50" t="s">
        <v>1</v>
      </c>
      <c r="F79" s="182"/>
      <c r="G79" s="63">
        <f t="shared" si="2"/>
        <v>0</v>
      </c>
    </row>
    <row r="80" spans="1:7" ht="25.5" x14ac:dyDescent="0.2">
      <c r="A80" s="235">
        <f t="shared" si="3"/>
        <v>64</v>
      </c>
      <c r="B80" s="156" t="s">
        <v>83</v>
      </c>
      <c r="C80" s="1" t="s">
        <v>109</v>
      </c>
      <c r="D80" s="157">
        <v>100</v>
      </c>
      <c r="E80" s="50" t="s">
        <v>1</v>
      </c>
      <c r="F80" s="182"/>
      <c r="G80" s="63">
        <f t="shared" si="2"/>
        <v>0</v>
      </c>
    </row>
    <row r="81" spans="1:7" ht="25.5" x14ac:dyDescent="0.2">
      <c r="A81" s="235">
        <f t="shared" si="3"/>
        <v>65</v>
      </c>
      <c r="B81" s="1" t="s">
        <v>140</v>
      </c>
      <c r="C81" s="1" t="s">
        <v>146</v>
      </c>
      <c r="D81" s="118">
        <v>200</v>
      </c>
      <c r="E81" s="49" t="s">
        <v>1</v>
      </c>
      <c r="F81" s="181"/>
      <c r="G81" s="63">
        <f t="shared" si="2"/>
        <v>0</v>
      </c>
    </row>
    <row r="82" spans="1:7" ht="25.5" x14ac:dyDescent="0.2">
      <c r="A82" s="235">
        <f t="shared" si="3"/>
        <v>66</v>
      </c>
      <c r="B82" s="1" t="s">
        <v>141</v>
      </c>
      <c r="C82" s="1" t="s">
        <v>147</v>
      </c>
      <c r="D82" s="118">
        <v>100</v>
      </c>
      <c r="E82" s="49" t="s">
        <v>1</v>
      </c>
      <c r="F82" s="181"/>
      <c r="G82" s="63">
        <f t="shared" si="2"/>
        <v>0</v>
      </c>
    </row>
    <row r="83" spans="1:7" ht="25.5" x14ac:dyDescent="0.2">
      <c r="A83" s="235">
        <f t="shared" si="3"/>
        <v>67</v>
      </c>
      <c r="B83" s="156" t="s">
        <v>173</v>
      </c>
      <c r="C83" s="1" t="s">
        <v>110</v>
      </c>
      <c r="D83" s="157">
        <v>100</v>
      </c>
      <c r="E83" s="50" t="s">
        <v>84</v>
      </c>
      <c r="F83" s="182"/>
      <c r="G83" s="63">
        <f t="shared" si="2"/>
        <v>0</v>
      </c>
    </row>
    <row r="84" spans="1:7" ht="25.5" x14ac:dyDescent="0.2">
      <c r="A84" s="235">
        <f t="shared" si="3"/>
        <v>68</v>
      </c>
      <c r="B84" s="156" t="s">
        <v>174</v>
      </c>
      <c r="C84" s="1" t="s">
        <v>110</v>
      </c>
      <c r="D84" s="157">
        <v>50</v>
      </c>
      <c r="E84" s="50" t="s">
        <v>84</v>
      </c>
      <c r="F84" s="182"/>
      <c r="G84" s="63">
        <f t="shared" si="2"/>
        <v>0</v>
      </c>
    </row>
    <row r="85" spans="1:7" ht="25.5" x14ac:dyDescent="0.2">
      <c r="A85" s="235">
        <f t="shared" si="3"/>
        <v>69</v>
      </c>
      <c r="B85" s="156" t="s">
        <v>175</v>
      </c>
      <c r="C85" s="1" t="s">
        <v>110</v>
      </c>
      <c r="D85" s="157">
        <v>100</v>
      </c>
      <c r="E85" s="50" t="s">
        <v>84</v>
      </c>
      <c r="F85" s="182"/>
      <c r="G85" s="63">
        <f t="shared" ref="G85:G105" si="4">F85*D85</f>
        <v>0</v>
      </c>
    </row>
    <row r="86" spans="1:7" ht="51" x14ac:dyDescent="0.2">
      <c r="A86" s="235">
        <f t="shared" si="3"/>
        <v>70</v>
      </c>
      <c r="B86" s="156" t="s">
        <v>176</v>
      </c>
      <c r="C86" s="1" t="s">
        <v>355</v>
      </c>
      <c r="D86" s="157">
        <v>50</v>
      </c>
      <c r="E86" s="50" t="s">
        <v>1</v>
      </c>
      <c r="F86" s="182"/>
      <c r="G86" s="63">
        <f t="shared" si="4"/>
        <v>0</v>
      </c>
    </row>
    <row r="87" spans="1:7" ht="51" x14ac:dyDescent="0.2">
      <c r="A87" s="235">
        <f t="shared" si="3"/>
        <v>71</v>
      </c>
      <c r="B87" s="156" t="s">
        <v>177</v>
      </c>
      <c r="C87" s="1" t="s">
        <v>355</v>
      </c>
      <c r="D87" s="157">
        <v>50</v>
      </c>
      <c r="E87" s="50" t="s">
        <v>1</v>
      </c>
      <c r="F87" s="182"/>
      <c r="G87" s="63">
        <f t="shared" si="4"/>
        <v>0</v>
      </c>
    </row>
    <row r="88" spans="1:7" ht="51" x14ac:dyDescent="0.2">
      <c r="A88" s="235">
        <f t="shared" si="3"/>
        <v>72</v>
      </c>
      <c r="B88" s="156" t="s">
        <v>178</v>
      </c>
      <c r="C88" s="1" t="s">
        <v>355</v>
      </c>
      <c r="D88" s="157">
        <v>50</v>
      </c>
      <c r="E88" s="50" t="s">
        <v>1</v>
      </c>
      <c r="F88" s="182"/>
      <c r="G88" s="63">
        <f t="shared" si="4"/>
        <v>0</v>
      </c>
    </row>
    <row r="89" spans="1:7" ht="38.25" x14ac:dyDescent="0.2">
      <c r="A89" s="235">
        <f t="shared" si="3"/>
        <v>73</v>
      </c>
      <c r="B89" s="156" t="s">
        <v>179</v>
      </c>
      <c r="C89" s="1" t="s">
        <v>356</v>
      </c>
      <c r="D89" s="157">
        <v>50</v>
      </c>
      <c r="E89" s="50" t="s">
        <v>1</v>
      </c>
      <c r="F89" s="182"/>
      <c r="G89" s="63">
        <f t="shared" si="4"/>
        <v>0</v>
      </c>
    </row>
    <row r="90" spans="1:7" ht="38.25" x14ac:dyDescent="0.2">
      <c r="A90" s="235">
        <f t="shared" si="3"/>
        <v>74</v>
      </c>
      <c r="B90" s="156" t="s">
        <v>180</v>
      </c>
      <c r="C90" s="1" t="s">
        <v>356</v>
      </c>
      <c r="D90" s="157">
        <v>50</v>
      </c>
      <c r="E90" s="50" t="s">
        <v>1</v>
      </c>
      <c r="F90" s="182"/>
      <c r="G90" s="63">
        <f t="shared" si="4"/>
        <v>0</v>
      </c>
    </row>
    <row r="91" spans="1:7" ht="51" x14ac:dyDescent="0.2">
      <c r="A91" s="235">
        <f t="shared" si="3"/>
        <v>75</v>
      </c>
      <c r="B91" s="156" t="s">
        <v>181</v>
      </c>
      <c r="C91" s="1" t="s">
        <v>356</v>
      </c>
      <c r="D91" s="157">
        <v>50</v>
      </c>
      <c r="E91" s="50" t="s">
        <v>1</v>
      </c>
      <c r="F91" s="182"/>
      <c r="G91" s="63">
        <f t="shared" si="4"/>
        <v>0</v>
      </c>
    </row>
    <row r="92" spans="1:7" ht="25.5" x14ac:dyDescent="0.2">
      <c r="A92" s="235">
        <f>A91+1</f>
        <v>76</v>
      </c>
      <c r="B92" s="156" t="s">
        <v>148</v>
      </c>
      <c r="C92" s="1" t="s">
        <v>149</v>
      </c>
      <c r="D92" s="195">
        <v>20</v>
      </c>
      <c r="E92" s="50" t="s">
        <v>1</v>
      </c>
      <c r="F92" s="182"/>
      <c r="G92" s="63">
        <f t="shared" si="4"/>
        <v>0</v>
      </c>
    </row>
    <row r="93" spans="1:7" ht="38.25" x14ac:dyDescent="0.2">
      <c r="A93" s="235">
        <f t="shared" si="3"/>
        <v>77</v>
      </c>
      <c r="B93" s="156" t="s">
        <v>150</v>
      </c>
      <c r="C93" s="1" t="s">
        <v>151</v>
      </c>
      <c r="D93" s="195">
        <v>20</v>
      </c>
      <c r="E93" s="50" t="s">
        <v>1</v>
      </c>
      <c r="F93" s="182"/>
      <c r="G93" s="63">
        <f t="shared" si="4"/>
        <v>0</v>
      </c>
    </row>
    <row r="94" spans="1:7" ht="38.25" x14ac:dyDescent="0.2">
      <c r="A94" s="235">
        <f t="shared" si="3"/>
        <v>78</v>
      </c>
      <c r="B94" s="156" t="s">
        <v>152</v>
      </c>
      <c r="C94" s="1" t="s">
        <v>153</v>
      </c>
      <c r="D94" s="195">
        <v>5</v>
      </c>
      <c r="E94" s="50" t="s">
        <v>1</v>
      </c>
      <c r="F94" s="182"/>
      <c r="G94" s="63">
        <f t="shared" si="4"/>
        <v>0</v>
      </c>
    </row>
    <row r="95" spans="1:7" ht="38.25" x14ac:dyDescent="0.2">
      <c r="A95" s="235">
        <f t="shared" si="3"/>
        <v>79</v>
      </c>
      <c r="B95" s="156" t="s">
        <v>154</v>
      </c>
      <c r="C95" s="1" t="s">
        <v>155</v>
      </c>
      <c r="D95" s="195">
        <v>5</v>
      </c>
      <c r="E95" s="50" t="s">
        <v>1</v>
      </c>
      <c r="F95" s="182"/>
      <c r="G95" s="63">
        <f t="shared" si="4"/>
        <v>0</v>
      </c>
    </row>
    <row r="96" spans="1:7" ht="38.25" x14ac:dyDescent="0.2">
      <c r="A96" s="235">
        <f t="shared" si="3"/>
        <v>80</v>
      </c>
      <c r="B96" s="156" t="s">
        <v>156</v>
      </c>
      <c r="C96" s="1" t="s">
        <v>157</v>
      </c>
      <c r="D96" s="195">
        <v>5</v>
      </c>
      <c r="E96" s="50" t="s">
        <v>1</v>
      </c>
      <c r="F96" s="182"/>
      <c r="G96" s="63">
        <f t="shared" si="4"/>
        <v>0</v>
      </c>
    </row>
    <row r="97" spans="1:7" ht="38.25" x14ac:dyDescent="0.2">
      <c r="A97" s="235">
        <f t="shared" si="3"/>
        <v>81</v>
      </c>
      <c r="B97" s="156" t="s">
        <v>158</v>
      </c>
      <c r="C97" s="1" t="s">
        <v>307</v>
      </c>
      <c r="D97" s="195">
        <v>5</v>
      </c>
      <c r="E97" s="50" t="s">
        <v>1</v>
      </c>
      <c r="F97" s="182"/>
      <c r="G97" s="63">
        <f t="shared" si="4"/>
        <v>0</v>
      </c>
    </row>
    <row r="98" spans="1:7" ht="51" x14ac:dyDescent="0.2">
      <c r="A98" s="235">
        <f t="shared" si="3"/>
        <v>82</v>
      </c>
      <c r="B98" s="156" t="s">
        <v>159</v>
      </c>
      <c r="C98" s="1" t="s">
        <v>142</v>
      </c>
      <c r="D98" s="195">
        <v>5</v>
      </c>
      <c r="E98" s="50" t="s">
        <v>1</v>
      </c>
      <c r="F98" s="182"/>
      <c r="G98" s="63">
        <f t="shared" si="4"/>
        <v>0</v>
      </c>
    </row>
    <row r="99" spans="1:7" ht="63.75" x14ac:dyDescent="0.2">
      <c r="A99" s="235">
        <f t="shared" si="3"/>
        <v>83</v>
      </c>
      <c r="B99" s="156" t="s">
        <v>143</v>
      </c>
      <c r="C99" s="1" t="s">
        <v>308</v>
      </c>
      <c r="D99" s="195">
        <v>5</v>
      </c>
      <c r="E99" s="50" t="s">
        <v>1</v>
      </c>
      <c r="F99" s="182"/>
      <c r="G99" s="63">
        <f t="shared" si="4"/>
        <v>0</v>
      </c>
    </row>
    <row r="100" spans="1:7" ht="38.25" x14ac:dyDescent="0.2">
      <c r="A100" s="235">
        <f t="shared" si="3"/>
        <v>84</v>
      </c>
      <c r="B100" s="156" t="s">
        <v>144</v>
      </c>
      <c r="C100" s="1" t="s">
        <v>145</v>
      </c>
      <c r="D100" s="195">
        <v>5</v>
      </c>
      <c r="E100" s="50" t="s">
        <v>1</v>
      </c>
      <c r="F100" s="182"/>
      <c r="G100" s="63">
        <f t="shared" si="4"/>
        <v>0</v>
      </c>
    </row>
    <row r="101" spans="1:7" s="3" customFormat="1" ht="395.25" x14ac:dyDescent="0.2">
      <c r="A101" s="235">
        <f t="shared" si="3"/>
        <v>85</v>
      </c>
      <c r="B101" s="156" t="s">
        <v>359</v>
      </c>
      <c r="C101" s="432" t="s">
        <v>386</v>
      </c>
      <c r="D101" s="195">
        <v>1</v>
      </c>
      <c r="E101" s="50" t="s">
        <v>1</v>
      </c>
      <c r="F101" s="182"/>
      <c r="G101" s="63">
        <f t="shared" si="4"/>
        <v>0</v>
      </c>
    </row>
    <row r="102" spans="1:7" s="3" customFormat="1" ht="395.25" x14ac:dyDescent="0.2">
      <c r="A102" s="235">
        <f t="shared" si="3"/>
        <v>86</v>
      </c>
      <c r="B102" s="156" t="s">
        <v>360</v>
      </c>
      <c r="C102" s="432" t="s">
        <v>387</v>
      </c>
      <c r="D102" s="195">
        <v>1</v>
      </c>
      <c r="E102" s="50" t="s">
        <v>1</v>
      </c>
      <c r="F102" s="182"/>
      <c r="G102" s="63">
        <f t="shared" si="4"/>
        <v>0</v>
      </c>
    </row>
    <row r="103" spans="1:7" s="3" customFormat="1" ht="395.25" x14ac:dyDescent="0.2">
      <c r="A103" s="235">
        <f t="shared" si="3"/>
        <v>87</v>
      </c>
      <c r="B103" s="156" t="s">
        <v>361</v>
      </c>
      <c r="C103" s="432" t="s">
        <v>388</v>
      </c>
      <c r="D103" s="195">
        <v>1</v>
      </c>
      <c r="E103" s="50" t="s">
        <v>1</v>
      </c>
      <c r="F103" s="182"/>
      <c r="G103" s="63">
        <f t="shared" si="4"/>
        <v>0</v>
      </c>
    </row>
    <row r="104" spans="1:7" s="3" customFormat="1" ht="395.25" x14ac:dyDescent="0.2">
      <c r="A104" s="235">
        <f t="shared" si="3"/>
        <v>88</v>
      </c>
      <c r="B104" s="156" t="s">
        <v>362</v>
      </c>
      <c r="C104" s="432" t="s">
        <v>389</v>
      </c>
      <c r="D104" s="195">
        <v>1</v>
      </c>
      <c r="E104" s="50" t="s">
        <v>1</v>
      </c>
      <c r="F104" s="182"/>
      <c r="G104" s="63">
        <f t="shared" si="4"/>
        <v>0</v>
      </c>
    </row>
    <row r="105" spans="1:7" s="3" customFormat="1" ht="395.25" x14ac:dyDescent="0.2">
      <c r="A105" s="235">
        <f>A104+1</f>
        <v>89</v>
      </c>
      <c r="B105" s="156" t="s">
        <v>363</v>
      </c>
      <c r="C105" s="432" t="s">
        <v>390</v>
      </c>
      <c r="D105" s="195">
        <v>1</v>
      </c>
      <c r="E105" s="50" t="s">
        <v>1</v>
      </c>
      <c r="F105" s="182"/>
      <c r="G105" s="63">
        <f t="shared" si="4"/>
        <v>0</v>
      </c>
    </row>
    <row r="106" spans="1:7" ht="13.5" thickBot="1" x14ac:dyDescent="0.25">
      <c r="A106" s="53"/>
      <c r="B106" s="1"/>
      <c r="C106" s="1"/>
      <c r="D106" s="118"/>
      <c r="E106" s="49"/>
      <c r="F106" s="67"/>
      <c r="G106" s="64"/>
    </row>
    <row r="107" spans="1:7" ht="14.25" thickTop="1" thickBot="1" x14ac:dyDescent="0.25">
      <c r="A107" s="60" t="s">
        <v>35</v>
      </c>
      <c r="B107" s="61"/>
      <c r="C107" s="61"/>
      <c r="D107" s="116"/>
      <c r="E107" s="61"/>
      <c r="F107" s="66"/>
      <c r="G107" s="62"/>
    </row>
    <row r="108" spans="1:7" ht="64.5" thickTop="1" x14ac:dyDescent="0.2">
      <c r="A108" s="237">
        <v>1</v>
      </c>
      <c r="B108" s="1" t="s">
        <v>160</v>
      </c>
      <c r="C108" s="1" t="s">
        <v>357</v>
      </c>
      <c r="D108" s="118">
        <v>200</v>
      </c>
      <c r="E108" s="49" t="s">
        <v>6</v>
      </c>
      <c r="F108" s="183"/>
      <c r="G108" s="64">
        <f>F108*D108</f>
        <v>0</v>
      </c>
    </row>
    <row r="109" spans="1:7" ht="66.75" customHeight="1" x14ac:dyDescent="0.2">
      <c r="A109" s="422">
        <f>A108+1</f>
        <v>2</v>
      </c>
      <c r="B109" s="1" t="s">
        <v>353</v>
      </c>
      <c r="C109" s="399" t="s">
        <v>358</v>
      </c>
      <c r="D109" s="118">
        <v>1000000</v>
      </c>
      <c r="E109" s="49" t="s">
        <v>227</v>
      </c>
      <c r="F109" s="67">
        <v>1</v>
      </c>
      <c r="G109" s="64">
        <f>F109*D109</f>
        <v>1000000</v>
      </c>
    </row>
    <row r="110" spans="1:7" ht="56.25" customHeight="1" x14ac:dyDescent="0.2">
      <c r="A110" s="423"/>
      <c r="B110" s="1" t="s">
        <v>352</v>
      </c>
      <c r="C110" s="400"/>
      <c r="D110" s="120"/>
      <c r="E110" s="49" t="s">
        <v>40</v>
      </c>
      <c r="F110" s="184"/>
      <c r="G110" s="64">
        <f>G109*F110</f>
        <v>0</v>
      </c>
    </row>
    <row r="111" spans="1:7" x14ac:dyDescent="0.2">
      <c r="A111" s="53"/>
      <c r="B111" s="1"/>
      <c r="C111" s="1"/>
      <c r="D111" s="118"/>
      <c r="E111" s="49"/>
      <c r="F111" s="67"/>
      <c r="G111" s="64"/>
    </row>
    <row r="112" spans="1:7" ht="14.25" thickBot="1" x14ac:dyDescent="0.3">
      <c r="A112" s="374"/>
      <c r="B112" s="375"/>
      <c r="C112" s="376"/>
      <c r="D112" s="381" t="s">
        <v>347</v>
      </c>
      <c r="E112" s="377"/>
      <c r="F112" s="378"/>
      <c r="G112" s="379">
        <f>SUM(G14:G106)+SUM(G108,G109,G110)</f>
        <v>1000000</v>
      </c>
    </row>
    <row r="113" spans="1:2" x14ac:dyDescent="0.2">
      <c r="A113" s="54"/>
      <c r="B113" s="2"/>
    </row>
    <row r="114" spans="1:2" x14ac:dyDescent="0.2">
      <c r="A114" s="133" t="s">
        <v>350</v>
      </c>
    </row>
  </sheetData>
  <mergeCells count="10">
    <mergeCell ref="A1:G1"/>
    <mergeCell ref="A2:G2"/>
    <mergeCell ref="A3:G3"/>
    <mergeCell ref="A4:G4"/>
    <mergeCell ref="A5:G5"/>
    <mergeCell ref="A109:A110"/>
    <mergeCell ref="C109:C110"/>
    <mergeCell ref="A8:G8"/>
    <mergeCell ref="A9:G9"/>
    <mergeCell ref="A7:G7"/>
  </mergeCells>
  <printOptions horizontalCentered="1"/>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1E8BD-EFFE-416A-92CD-BBDAD30FE930}">
  <sheetPr>
    <pageSetUpPr fitToPage="1"/>
  </sheetPr>
  <dimension ref="A1:K151"/>
  <sheetViews>
    <sheetView view="pageBreakPreview" zoomScale="115" zoomScaleNormal="175" zoomScaleSheetLayoutView="115" zoomScalePageLayoutView="70" workbookViewId="0">
      <pane ySplit="10" topLeftCell="A24" activePane="bottomLeft" state="frozen"/>
      <selection activeCell="C62" sqref="C62"/>
      <selection pane="bottomLeft" activeCell="C62" sqref="C62"/>
    </sheetView>
  </sheetViews>
  <sheetFormatPr defaultColWidth="9.140625" defaultRowHeight="12.75" x14ac:dyDescent="0.2"/>
  <cols>
    <col min="1" max="1" width="7" style="302" customWidth="1"/>
    <col min="2" max="2" width="7.5703125" style="141" customWidth="1"/>
    <col min="3" max="3" width="77.140625" style="2" customWidth="1"/>
    <col min="4" max="4" width="10" style="2" customWidth="1"/>
    <col min="5" max="5" width="9.7109375" style="2" customWidth="1"/>
    <col min="6" max="6" width="13.85546875" style="31" customWidth="1"/>
    <col min="7" max="7" width="16.5703125" style="31" customWidth="1"/>
    <col min="8" max="16384" width="9.140625" style="2"/>
  </cols>
  <sheetData>
    <row r="1" spans="1:11" x14ac:dyDescent="0.2">
      <c r="A1" s="389" t="s">
        <v>237</v>
      </c>
      <c r="B1" s="389"/>
      <c r="C1" s="389"/>
      <c r="D1" s="389"/>
      <c r="E1" s="389"/>
      <c r="F1" s="389"/>
      <c r="G1" s="389"/>
      <c r="H1" s="223"/>
      <c r="I1" s="223"/>
      <c r="J1" s="223"/>
      <c r="K1" s="223"/>
    </row>
    <row r="2" spans="1:11" x14ac:dyDescent="0.2">
      <c r="A2" s="389" t="s">
        <v>17</v>
      </c>
      <c r="B2" s="389"/>
      <c r="C2" s="389"/>
      <c r="D2" s="389"/>
      <c r="E2" s="389"/>
      <c r="F2" s="389"/>
      <c r="G2" s="389"/>
      <c r="H2" s="223"/>
      <c r="I2" s="223"/>
      <c r="J2" s="223"/>
      <c r="K2" s="223"/>
    </row>
    <row r="3" spans="1:11" x14ac:dyDescent="0.2">
      <c r="A3" s="389" t="s">
        <v>187</v>
      </c>
      <c r="B3" s="389"/>
      <c r="C3" s="389"/>
      <c r="D3" s="389"/>
      <c r="E3" s="389"/>
      <c r="F3" s="389"/>
      <c r="G3" s="389"/>
      <c r="H3" s="223"/>
      <c r="I3" s="223"/>
      <c r="J3" s="223"/>
      <c r="K3" s="223"/>
    </row>
    <row r="4" spans="1:11" ht="14.25" customHeight="1" x14ac:dyDescent="0.2">
      <c r="A4" s="389" t="s">
        <v>161</v>
      </c>
      <c r="B4" s="389"/>
      <c r="C4" s="389"/>
      <c r="D4" s="389"/>
      <c r="E4" s="389"/>
      <c r="F4" s="389"/>
      <c r="G4" s="389"/>
      <c r="H4" s="223"/>
      <c r="I4" s="223"/>
      <c r="J4" s="223"/>
      <c r="K4" s="223"/>
    </row>
    <row r="5" spans="1:11" ht="14.25" customHeight="1" x14ac:dyDescent="0.2">
      <c r="A5" s="389" t="s">
        <v>226</v>
      </c>
      <c r="B5" s="389"/>
      <c r="C5" s="389"/>
      <c r="D5" s="389"/>
      <c r="E5" s="389"/>
      <c r="F5" s="389"/>
      <c r="G5" s="389"/>
      <c r="H5" s="5"/>
      <c r="I5" s="5"/>
      <c r="J5" s="5"/>
      <c r="K5" s="5"/>
    </row>
    <row r="6" spans="1:11" ht="14.25" customHeight="1" x14ac:dyDescent="0.2">
      <c r="A6" s="303"/>
      <c r="B6" s="140"/>
      <c r="C6" s="5"/>
      <c r="D6" s="7"/>
      <c r="E6" s="8"/>
      <c r="F6" s="25"/>
      <c r="G6" s="25"/>
      <c r="H6" s="8"/>
      <c r="I6" s="7"/>
      <c r="J6" s="9"/>
      <c r="K6" s="9"/>
    </row>
    <row r="7" spans="1:11" x14ac:dyDescent="0.2">
      <c r="A7" s="388" t="s">
        <v>164</v>
      </c>
      <c r="B7" s="388"/>
      <c r="C7" s="388"/>
      <c r="D7" s="388"/>
      <c r="E7" s="388"/>
      <c r="F7" s="388"/>
      <c r="G7" s="388"/>
    </row>
    <row r="8" spans="1:11" s="3" customFormat="1" x14ac:dyDescent="0.2">
      <c r="A8" s="390" t="s">
        <v>341</v>
      </c>
      <c r="B8" s="390"/>
      <c r="C8" s="390"/>
      <c r="D8" s="390"/>
      <c r="E8" s="390"/>
      <c r="F8" s="390"/>
      <c r="G8" s="390"/>
    </row>
    <row r="9" spans="1:11" ht="13.5" thickBot="1" x14ac:dyDescent="0.25">
      <c r="A9" s="415" t="s">
        <v>333</v>
      </c>
      <c r="B9" s="415"/>
      <c r="C9" s="415"/>
      <c r="D9" s="415"/>
      <c r="E9" s="415"/>
      <c r="F9" s="415"/>
      <c r="G9" s="415"/>
    </row>
    <row r="10" spans="1:11" ht="26.25" customHeight="1" thickBot="1" x14ac:dyDescent="0.25">
      <c r="A10" s="386" t="s">
        <v>99</v>
      </c>
      <c r="B10" s="387"/>
      <c r="C10" s="32" t="s">
        <v>4</v>
      </c>
      <c r="D10" s="33" t="s">
        <v>0</v>
      </c>
      <c r="E10" s="34" t="s">
        <v>9</v>
      </c>
      <c r="F10" s="88" t="s">
        <v>2</v>
      </c>
      <c r="G10" s="35" t="s">
        <v>3</v>
      </c>
    </row>
    <row r="11" spans="1:11" ht="14.25" thickTop="1" thickBot="1" x14ac:dyDescent="0.25">
      <c r="A11" s="391" t="s">
        <v>241</v>
      </c>
      <c r="B11" s="392"/>
      <c r="C11" s="40"/>
      <c r="D11" s="41"/>
      <c r="E11" s="42"/>
      <c r="F11" s="89"/>
      <c r="G11" s="43"/>
    </row>
    <row r="12" spans="1:11" ht="13.5" thickTop="1" x14ac:dyDescent="0.2">
      <c r="A12" s="382">
        <v>1503010</v>
      </c>
      <c r="B12" s="383"/>
      <c r="C12" s="165" t="s">
        <v>86</v>
      </c>
      <c r="D12" s="165"/>
      <c r="E12" s="165"/>
      <c r="F12" s="165"/>
      <c r="G12" s="166"/>
    </row>
    <row r="13" spans="1:11" x14ac:dyDescent="0.2">
      <c r="A13" s="304" t="s">
        <v>51</v>
      </c>
      <c r="B13" s="172"/>
      <c r="C13" s="142"/>
      <c r="D13" s="20"/>
      <c r="E13" s="21"/>
      <c r="F13" s="90"/>
      <c r="G13" s="26"/>
    </row>
    <row r="14" spans="1:11" ht="38.25" x14ac:dyDescent="0.2">
      <c r="A14" s="305">
        <v>1</v>
      </c>
      <c r="B14" s="22" t="s">
        <v>73</v>
      </c>
      <c r="C14" s="14" t="s">
        <v>369</v>
      </c>
      <c r="D14" s="11">
        <v>12</v>
      </c>
      <c r="E14" s="11" t="s">
        <v>7</v>
      </c>
      <c r="F14" s="174"/>
      <c r="G14" s="27">
        <f>F14*D14</f>
        <v>0</v>
      </c>
    </row>
    <row r="15" spans="1:11" x14ac:dyDescent="0.2">
      <c r="A15" s="304" t="s">
        <v>93</v>
      </c>
      <c r="B15" s="173"/>
      <c r="C15" s="70"/>
      <c r="D15" s="11"/>
      <c r="E15" s="12"/>
      <c r="F15" s="91"/>
      <c r="G15" s="28"/>
    </row>
    <row r="16" spans="1:11" ht="38.25" x14ac:dyDescent="0.2">
      <c r="A16" s="305">
        <f>A14</f>
        <v>1</v>
      </c>
      <c r="B16" s="23" t="s">
        <v>74</v>
      </c>
      <c r="C16" s="13" t="s">
        <v>370</v>
      </c>
      <c r="D16" s="11">
        <v>12</v>
      </c>
      <c r="E16" s="11" t="s">
        <v>7</v>
      </c>
      <c r="F16" s="174"/>
      <c r="G16" s="27">
        <f>F16*D16</f>
        <v>0</v>
      </c>
    </row>
    <row r="17" spans="1:7" x14ac:dyDescent="0.2">
      <c r="A17" s="306" t="s">
        <v>263</v>
      </c>
      <c r="B17" s="185"/>
      <c r="C17" s="70"/>
      <c r="D17" s="11"/>
      <c r="E17" s="11"/>
      <c r="F17" s="91"/>
      <c r="G17" s="27"/>
    </row>
    <row r="18" spans="1:7" ht="38.25" x14ac:dyDescent="0.2">
      <c r="A18" s="305">
        <f>A16</f>
        <v>1</v>
      </c>
      <c r="B18" s="23" t="s">
        <v>89</v>
      </c>
      <c r="C18" s="13" t="s">
        <v>264</v>
      </c>
      <c r="D18" s="11">
        <v>12</v>
      </c>
      <c r="E18" s="11" t="s">
        <v>7</v>
      </c>
      <c r="F18" s="174"/>
      <c r="G18" s="27">
        <f>F18*D18</f>
        <v>0</v>
      </c>
    </row>
    <row r="19" spans="1:7" x14ac:dyDescent="0.2">
      <c r="A19" s="306" t="s">
        <v>72</v>
      </c>
      <c r="B19" s="185"/>
      <c r="C19" s="70"/>
      <c r="D19" s="11"/>
      <c r="E19" s="11"/>
      <c r="F19" s="91"/>
      <c r="G19" s="27"/>
    </row>
    <row r="20" spans="1:7" ht="38.25" x14ac:dyDescent="0.2">
      <c r="A20" s="305">
        <f>A18</f>
        <v>1</v>
      </c>
      <c r="B20" s="23" t="s">
        <v>90</v>
      </c>
      <c r="C20" s="13" t="s">
        <v>265</v>
      </c>
      <c r="D20" s="11">
        <v>12</v>
      </c>
      <c r="E20" s="11" t="s">
        <v>7</v>
      </c>
      <c r="F20" s="174"/>
      <c r="G20" s="27">
        <f>F20*D20</f>
        <v>0</v>
      </c>
    </row>
    <row r="21" spans="1:7" x14ac:dyDescent="0.2">
      <c r="A21" s="307"/>
      <c r="B21" s="73"/>
      <c r="C21" s="13"/>
      <c r="D21" s="11"/>
      <c r="E21" s="11"/>
      <c r="F21" s="91"/>
      <c r="G21" s="27"/>
    </row>
    <row r="22" spans="1:7" x14ac:dyDescent="0.2">
      <c r="A22" s="393">
        <v>1503020</v>
      </c>
      <c r="B22" s="394"/>
      <c r="C22" s="167" t="s">
        <v>88</v>
      </c>
      <c r="D22" s="167"/>
      <c r="E22" s="167"/>
      <c r="F22" s="167"/>
      <c r="G22" s="168"/>
    </row>
    <row r="23" spans="1:7" ht="25.5" x14ac:dyDescent="0.2">
      <c r="A23" s="305">
        <f>A14+1</f>
        <v>2</v>
      </c>
      <c r="B23" s="23" t="s">
        <v>73</v>
      </c>
      <c r="C23" s="14" t="s">
        <v>267</v>
      </c>
      <c r="D23" s="11">
        <v>12</v>
      </c>
      <c r="E23" s="11" t="s">
        <v>7</v>
      </c>
      <c r="F23" s="174"/>
      <c r="G23" s="27">
        <f>F23*D23</f>
        <v>0</v>
      </c>
    </row>
    <row r="24" spans="1:7" x14ac:dyDescent="0.2">
      <c r="A24" s="305">
        <f>A23</f>
        <v>2</v>
      </c>
      <c r="B24" s="23" t="s">
        <v>74</v>
      </c>
      <c r="C24" s="14" t="s">
        <v>186</v>
      </c>
      <c r="D24" s="11">
        <v>30</v>
      </c>
      <c r="E24" s="11" t="s">
        <v>1</v>
      </c>
      <c r="F24" s="174"/>
      <c r="G24" s="27">
        <f>F24*D24</f>
        <v>0</v>
      </c>
    </row>
    <row r="25" spans="1:7" x14ac:dyDescent="0.2">
      <c r="A25" s="305">
        <f>A24</f>
        <v>2</v>
      </c>
      <c r="B25" s="23" t="s">
        <v>89</v>
      </c>
      <c r="C25" s="13" t="s">
        <v>95</v>
      </c>
      <c r="D25" s="11">
        <v>12</v>
      </c>
      <c r="E25" s="11" t="s">
        <v>7</v>
      </c>
      <c r="F25" s="174"/>
      <c r="G25" s="27">
        <f>F25*D25</f>
        <v>0</v>
      </c>
    </row>
    <row r="26" spans="1:7" x14ac:dyDescent="0.2">
      <c r="A26" s="308"/>
      <c r="B26" s="68"/>
      <c r="C26" s="13"/>
      <c r="D26" s="38"/>
      <c r="E26" s="38"/>
      <c r="F26" s="147"/>
      <c r="G26" s="148"/>
    </row>
    <row r="27" spans="1:7" x14ac:dyDescent="0.2">
      <c r="A27" s="395">
        <v>1503050</v>
      </c>
      <c r="B27" s="396"/>
      <c r="C27" s="169" t="s">
        <v>87</v>
      </c>
      <c r="D27" s="149"/>
      <c r="E27" s="150"/>
      <c r="F27" s="151"/>
      <c r="G27" s="152"/>
    </row>
    <row r="28" spans="1:7" ht="38.25" x14ac:dyDescent="0.2">
      <c r="A28" s="305">
        <f>A23+1</f>
        <v>3</v>
      </c>
      <c r="B28" s="191" t="s">
        <v>73</v>
      </c>
      <c r="C28" s="433" t="s">
        <v>391</v>
      </c>
      <c r="D28" s="11">
        <v>12</v>
      </c>
      <c r="E28" s="11" t="s">
        <v>7</v>
      </c>
      <c r="F28" s="174"/>
      <c r="G28" s="27">
        <f t="shared" ref="G28:G30" si="0">F28*D28</f>
        <v>0</v>
      </c>
    </row>
    <row r="29" spans="1:7" ht="38.25" x14ac:dyDescent="0.2">
      <c r="A29" s="309">
        <f>A28</f>
        <v>3</v>
      </c>
      <c r="B29" s="191" t="s">
        <v>74</v>
      </c>
      <c r="C29" s="433" t="s">
        <v>393</v>
      </c>
      <c r="D29" s="11">
        <v>12</v>
      </c>
      <c r="E29" s="11" t="s">
        <v>7</v>
      </c>
      <c r="F29" s="174"/>
      <c r="G29" s="27">
        <f t="shared" si="0"/>
        <v>0</v>
      </c>
    </row>
    <row r="30" spans="1:7" ht="51" x14ac:dyDescent="0.2">
      <c r="A30" s="309">
        <f>A29</f>
        <v>3</v>
      </c>
      <c r="B30" s="191" t="s">
        <v>89</v>
      </c>
      <c r="C30" s="433" t="s">
        <v>394</v>
      </c>
      <c r="D30" s="11">
        <v>12</v>
      </c>
      <c r="E30" s="11" t="s">
        <v>7</v>
      </c>
      <c r="F30" s="174"/>
      <c r="G30" s="27">
        <f t="shared" si="0"/>
        <v>0</v>
      </c>
    </row>
    <row r="31" spans="1:7" ht="38.25" x14ac:dyDescent="0.2">
      <c r="A31" s="305">
        <f>A29</f>
        <v>3</v>
      </c>
      <c r="B31" s="173" t="s">
        <v>90</v>
      </c>
      <c r="C31" s="14" t="s">
        <v>365</v>
      </c>
      <c r="D31" s="11">
        <v>12</v>
      </c>
      <c r="E31" s="11" t="s">
        <v>7</v>
      </c>
      <c r="F31" s="174"/>
      <c r="G31" s="27">
        <f>F31*D31</f>
        <v>0</v>
      </c>
    </row>
    <row r="32" spans="1:7" ht="38.25" x14ac:dyDescent="0.2">
      <c r="A32" s="446">
        <f>A31</f>
        <v>3</v>
      </c>
      <c r="B32" s="435" t="s">
        <v>228</v>
      </c>
      <c r="C32" s="433" t="s">
        <v>384</v>
      </c>
      <c r="D32" s="11">
        <v>12</v>
      </c>
      <c r="E32" s="11" t="s">
        <v>7</v>
      </c>
      <c r="F32" s="174"/>
      <c r="G32" s="27">
        <f>F32*D32</f>
        <v>0</v>
      </c>
    </row>
    <row r="33" spans="1:7" x14ac:dyDescent="0.2">
      <c r="A33" s="308"/>
      <c r="B33" s="68"/>
      <c r="C33" s="13"/>
      <c r="D33" s="11"/>
      <c r="E33" s="11"/>
      <c r="F33" s="91"/>
      <c r="G33" s="27"/>
    </row>
    <row r="34" spans="1:7" x14ac:dyDescent="0.2">
      <c r="A34" s="310"/>
      <c r="B34" s="45"/>
      <c r="C34" s="46"/>
      <c r="D34" s="47"/>
      <c r="E34" s="47"/>
      <c r="F34" s="92" t="s">
        <v>18</v>
      </c>
      <c r="G34" s="29">
        <f>SUM(G14:G33)</f>
        <v>0</v>
      </c>
    </row>
    <row r="35" spans="1:7" ht="13.5" thickBot="1" x14ac:dyDescent="0.25">
      <c r="A35" s="311"/>
      <c r="B35" s="36"/>
      <c r="C35" s="37"/>
      <c r="D35" s="38"/>
      <c r="E35" s="38"/>
      <c r="F35" s="93"/>
      <c r="G35" s="39"/>
    </row>
    <row r="36" spans="1:7" ht="14.25" thickTop="1" thickBot="1" x14ac:dyDescent="0.25">
      <c r="A36" s="312" t="s">
        <v>253</v>
      </c>
      <c r="B36" s="71"/>
      <c r="C36" s="40"/>
      <c r="D36" s="44"/>
      <c r="E36" s="40"/>
      <c r="F36" s="95"/>
      <c r="G36" s="43"/>
    </row>
    <row r="37" spans="1:7" ht="13.5" thickTop="1" x14ac:dyDescent="0.2">
      <c r="A37" s="382">
        <v>1503010</v>
      </c>
      <c r="B37" s="383"/>
      <c r="C37" s="170" t="s">
        <v>86</v>
      </c>
      <c r="D37" s="143"/>
      <c r="E37" s="144"/>
      <c r="F37" s="145"/>
      <c r="G37" s="146"/>
    </row>
    <row r="38" spans="1:7" ht="38.25" x14ac:dyDescent="0.2">
      <c r="A38" s="305">
        <v>4</v>
      </c>
      <c r="B38" s="22" t="s">
        <v>73</v>
      </c>
      <c r="C38" s="13" t="s">
        <v>371</v>
      </c>
      <c r="D38" s="11">
        <v>12</v>
      </c>
      <c r="E38" s="11" t="s">
        <v>7</v>
      </c>
      <c r="F38" s="174"/>
      <c r="G38" s="27">
        <f>F38*D38</f>
        <v>0</v>
      </c>
    </row>
    <row r="39" spans="1:7" x14ac:dyDescent="0.2">
      <c r="A39" s="310"/>
      <c r="B39" s="22"/>
      <c r="C39" s="14"/>
      <c r="D39" s="11"/>
      <c r="E39" s="11"/>
      <c r="F39" s="91"/>
      <c r="G39" s="27"/>
    </row>
    <row r="40" spans="1:7" x14ac:dyDescent="0.2">
      <c r="A40" s="310"/>
      <c r="B40" s="45"/>
      <c r="C40" s="48"/>
      <c r="D40" s="47"/>
      <c r="E40" s="47"/>
      <c r="F40" s="92" t="s">
        <v>92</v>
      </c>
      <c r="G40" s="29">
        <f>G38</f>
        <v>0</v>
      </c>
    </row>
    <row r="41" spans="1:7" ht="13.5" thickBot="1" x14ac:dyDescent="0.25">
      <c r="A41" s="310"/>
      <c r="B41" s="22"/>
      <c r="C41" s="13"/>
      <c r="D41" s="11"/>
      <c r="E41" s="11"/>
      <c r="F41" s="94"/>
      <c r="G41" s="29"/>
    </row>
    <row r="42" spans="1:7" ht="14.25" thickTop="1" thickBot="1" x14ac:dyDescent="0.25">
      <c r="A42" s="312" t="s">
        <v>243</v>
      </c>
      <c r="B42" s="71"/>
      <c r="C42" s="40"/>
      <c r="D42" s="41"/>
      <c r="E42" s="42"/>
      <c r="F42" s="89"/>
      <c r="G42" s="43"/>
    </row>
    <row r="43" spans="1:7" ht="13.5" thickTop="1" x14ac:dyDescent="0.2">
      <c r="A43" s="382">
        <v>1503010</v>
      </c>
      <c r="B43" s="383"/>
      <c r="C43" s="170" t="s">
        <v>86</v>
      </c>
      <c r="D43" s="143"/>
      <c r="E43" s="144"/>
      <c r="F43" s="145"/>
      <c r="G43" s="146"/>
    </row>
    <row r="44" spans="1:7" ht="38.25" x14ac:dyDescent="0.2">
      <c r="A44" s="313">
        <v>5</v>
      </c>
      <c r="B44" s="36" t="s">
        <v>73</v>
      </c>
      <c r="C44" s="37" t="s">
        <v>372</v>
      </c>
      <c r="D44" s="38">
        <v>12</v>
      </c>
      <c r="E44" s="38" t="s">
        <v>7</v>
      </c>
      <c r="F44" s="175"/>
      <c r="G44" s="27">
        <f>F44*D44</f>
        <v>0</v>
      </c>
    </row>
    <row r="45" spans="1:7" x14ac:dyDescent="0.2">
      <c r="A45" s="310"/>
      <c r="B45" s="22"/>
      <c r="C45" s="14"/>
      <c r="D45" s="11"/>
      <c r="E45" s="11"/>
      <c r="F45" s="91"/>
      <c r="G45" s="27"/>
    </row>
    <row r="46" spans="1:7" x14ac:dyDescent="0.2">
      <c r="A46" s="310"/>
      <c r="B46" s="45"/>
      <c r="C46" s="48"/>
      <c r="D46" s="47"/>
      <c r="E46" s="47"/>
      <c r="F46" s="92" t="s">
        <v>229</v>
      </c>
      <c r="G46" s="29">
        <f>G44</f>
        <v>0</v>
      </c>
    </row>
    <row r="47" spans="1:7" ht="13.5" thickBot="1" x14ac:dyDescent="0.25">
      <c r="A47" s="310"/>
      <c r="B47" s="22"/>
      <c r="C47" s="13"/>
      <c r="D47" s="11"/>
      <c r="E47" s="11"/>
      <c r="F47" s="94"/>
      <c r="G47" s="29"/>
    </row>
    <row r="48" spans="1:7" ht="14.25" thickTop="1" thickBot="1" x14ac:dyDescent="0.25">
      <c r="A48" s="312" t="s">
        <v>242</v>
      </c>
      <c r="B48" s="71"/>
      <c r="C48" s="40"/>
      <c r="D48" s="41"/>
      <c r="E48" s="42"/>
      <c r="F48" s="89"/>
      <c r="G48" s="43"/>
    </row>
    <row r="49" spans="1:7" ht="13.5" thickTop="1" x14ac:dyDescent="0.2">
      <c r="A49" s="382">
        <v>1503010</v>
      </c>
      <c r="B49" s="383"/>
      <c r="C49" s="165" t="s">
        <v>86</v>
      </c>
      <c r="D49" s="143"/>
      <c r="E49" s="144"/>
      <c r="F49" s="145"/>
      <c r="G49" s="146"/>
    </row>
    <row r="50" spans="1:7" ht="38.25" x14ac:dyDescent="0.2">
      <c r="A50" s="305">
        <v>6</v>
      </c>
      <c r="B50" s="22" t="s">
        <v>73</v>
      </c>
      <c r="C50" s="14" t="s">
        <v>373</v>
      </c>
      <c r="D50" s="11">
        <v>12</v>
      </c>
      <c r="E50" s="11" t="s">
        <v>7</v>
      </c>
      <c r="F50" s="174"/>
      <c r="G50" s="27">
        <f>F50*D50</f>
        <v>0</v>
      </c>
    </row>
    <row r="51" spans="1:7" x14ac:dyDescent="0.2">
      <c r="A51" s="310"/>
      <c r="B51" s="22"/>
      <c r="C51" s="14"/>
      <c r="D51" s="11"/>
      <c r="E51" s="11"/>
      <c r="F51" s="91"/>
      <c r="G51" s="27"/>
    </row>
    <row r="52" spans="1:7" x14ac:dyDescent="0.2">
      <c r="A52" s="393">
        <v>1503020</v>
      </c>
      <c r="B52" s="394"/>
      <c r="C52" s="167" t="s">
        <v>88</v>
      </c>
      <c r="D52" s="167"/>
      <c r="E52" s="167"/>
      <c r="F52" s="167"/>
      <c r="G52" s="168"/>
    </row>
    <row r="53" spans="1:7" ht="25.5" x14ac:dyDescent="0.2">
      <c r="A53" s="305">
        <v>7</v>
      </c>
      <c r="B53" s="23" t="s">
        <v>73</v>
      </c>
      <c r="C53" s="14" t="s">
        <v>266</v>
      </c>
      <c r="D53" s="11">
        <v>12</v>
      </c>
      <c r="E53" s="11" t="s">
        <v>7</v>
      </c>
      <c r="F53" s="174"/>
      <c r="G53" s="27">
        <f t="shared" ref="G53:G55" si="1">F53*D53</f>
        <v>0</v>
      </c>
    </row>
    <row r="54" spans="1:7" x14ac:dyDescent="0.2">
      <c r="A54" s="305">
        <f>A53</f>
        <v>7</v>
      </c>
      <c r="B54" s="23" t="s">
        <v>74</v>
      </c>
      <c r="C54" s="14" t="s">
        <v>188</v>
      </c>
      <c r="D54" s="11">
        <v>220</v>
      </c>
      <c r="E54" s="11" t="s">
        <v>1</v>
      </c>
      <c r="F54" s="174"/>
      <c r="G54" s="27">
        <f t="shared" si="1"/>
        <v>0</v>
      </c>
    </row>
    <row r="55" spans="1:7" x14ac:dyDescent="0.2">
      <c r="A55" s="305">
        <f>A54</f>
        <v>7</v>
      </c>
      <c r="B55" s="23" t="s">
        <v>89</v>
      </c>
      <c r="C55" s="13" t="s">
        <v>96</v>
      </c>
      <c r="D55" s="11">
        <v>12</v>
      </c>
      <c r="E55" s="11" t="s">
        <v>7</v>
      </c>
      <c r="F55" s="174"/>
      <c r="G55" s="27">
        <f t="shared" si="1"/>
        <v>0</v>
      </c>
    </row>
    <row r="56" spans="1:7" x14ac:dyDescent="0.2">
      <c r="A56" s="305"/>
      <c r="B56" s="68"/>
      <c r="C56" s="13"/>
      <c r="D56" s="38"/>
      <c r="E56" s="38"/>
      <c r="F56" s="179" t="s">
        <v>97</v>
      </c>
      <c r="G56" s="177">
        <f>SUM(G50:G55)</f>
        <v>0</v>
      </c>
    </row>
    <row r="57" spans="1:7" x14ac:dyDescent="0.2">
      <c r="A57" s="308"/>
      <c r="B57" s="68"/>
      <c r="C57" s="13"/>
      <c r="D57" s="38"/>
      <c r="E57" s="38"/>
      <c r="F57" s="147"/>
      <c r="G57" s="148"/>
    </row>
    <row r="58" spans="1:7" x14ac:dyDescent="0.2">
      <c r="A58" s="395">
        <v>1503050</v>
      </c>
      <c r="B58" s="396"/>
      <c r="C58" s="169" t="s">
        <v>87</v>
      </c>
      <c r="D58" s="149"/>
      <c r="E58" s="150"/>
      <c r="F58" s="151"/>
      <c r="G58" s="152"/>
    </row>
    <row r="59" spans="1:7" ht="51" x14ac:dyDescent="0.2">
      <c r="A59" s="305">
        <v>8</v>
      </c>
      <c r="B59" s="172" t="s">
        <v>73</v>
      </c>
      <c r="C59" s="14" t="s">
        <v>366</v>
      </c>
      <c r="D59" s="11">
        <v>12</v>
      </c>
      <c r="E59" s="11" t="s">
        <v>7</v>
      </c>
      <c r="F59" s="174"/>
      <c r="G59" s="27">
        <f t="shared" ref="G59:G61" si="2">F59*D59</f>
        <v>0</v>
      </c>
    </row>
    <row r="60" spans="1:7" ht="51" x14ac:dyDescent="0.2">
      <c r="A60" s="305">
        <f>A59</f>
        <v>8</v>
      </c>
      <c r="B60" s="172" t="s">
        <v>74</v>
      </c>
      <c r="C60" s="433" t="s">
        <v>392</v>
      </c>
      <c r="D60" s="11">
        <v>12</v>
      </c>
      <c r="E60" s="11" t="s">
        <v>7</v>
      </c>
      <c r="F60" s="174"/>
      <c r="G60" s="27">
        <f t="shared" si="2"/>
        <v>0</v>
      </c>
    </row>
    <row r="61" spans="1:7" ht="38.25" x14ac:dyDescent="0.2">
      <c r="A61" s="305">
        <f>A60</f>
        <v>8</v>
      </c>
      <c r="B61" s="172" t="s">
        <v>89</v>
      </c>
      <c r="C61" s="14" t="s">
        <v>367</v>
      </c>
      <c r="D61" s="11">
        <v>12</v>
      </c>
      <c r="E61" s="11" t="s">
        <v>7</v>
      </c>
      <c r="F61" s="174"/>
      <c r="G61" s="27">
        <f t="shared" si="2"/>
        <v>0</v>
      </c>
    </row>
    <row r="62" spans="1:7" ht="38.25" x14ac:dyDescent="0.2">
      <c r="A62" s="305">
        <f>A59</f>
        <v>8</v>
      </c>
      <c r="B62" s="173" t="s">
        <v>90</v>
      </c>
      <c r="C62" s="14" t="s">
        <v>368</v>
      </c>
      <c r="D62" s="11">
        <v>12</v>
      </c>
      <c r="E62" s="11" t="s">
        <v>7</v>
      </c>
      <c r="F62" s="174"/>
      <c r="G62" s="27">
        <f>F62*D62</f>
        <v>0</v>
      </c>
    </row>
    <row r="63" spans="1:7" ht="38.25" x14ac:dyDescent="0.2">
      <c r="A63" s="446">
        <f>A62</f>
        <v>8</v>
      </c>
      <c r="B63" s="437" t="s">
        <v>228</v>
      </c>
      <c r="C63" s="433" t="s">
        <v>385</v>
      </c>
      <c r="D63" s="11">
        <v>12</v>
      </c>
      <c r="E63" s="11" t="s">
        <v>7</v>
      </c>
      <c r="F63" s="174"/>
      <c r="G63" s="27">
        <f t="shared" ref="G63" si="3">F63*D63</f>
        <v>0</v>
      </c>
    </row>
    <row r="64" spans="1:7" x14ac:dyDescent="0.2">
      <c r="A64" s="310"/>
      <c r="B64" s="22"/>
      <c r="C64" s="14"/>
      <c r="D64" s="11"/>
      <c r="E64" s="11"/>
      <c r="F64" s="179" t="s">
        <v>98</v>
      </c>
      <c r="G64" s="176">
        <f>SUM(G59:G63)*1</f>
        <v>0</v>
      </c>
    </row>
    <row r="65" spans="1:7" x14ac:dyDescent="0.2">
      <c r="A65" s="310"/>
      <c r="B65" s="45"/>
      <c r="C65" s="48"/>
      <c r="D65" s="47"/>
      <c r="E65" s="47"/>
      <c r="F65" s="92" t="s">
        <v>20</v>
      </c>
      <c r="G65" s="29">
        <f xml:space="preserve"> SUM(G56,G64)</f>
        <v>0</v>
      </c>
    </row>
    <row r="66" spans="1:7" ht="13.5" thickBot="1" x14ac:dyDescent="0.25">
      <c r="A66" s="310"/>
      <c r="B66" s="22"/>
      <c r="C66" s="13"/>
      <c r="D66" s="11"/>
      <c r="E66" s="11"/>
      <c r="F66" s="94"/>
      <c r="G66" s="29"/>
    </row>
    <row r="67" spans="1:7" ht="14.25" thickTop="1" thickBot="1" x14ac:dyDescent="0.25">
      <c r="A67" s="314" t="s">
        <v>244</v>
      </c>
      <c r="B67" s="83"/>
      <c r="C67" s="40"/>
      <c r="D67" s="44"/>
      <c r="E67" s="40"/>
      <c r="F67" s="95"/>
      <c r="G67" s="43"/>
    </row>
    <row r="68" spans="1:7" ht="13.5" thickTop="1" x14ac:dyDescent="0.2">
      <c r="A68" s="382">
        <v>1503010</v>
      </c>
      <c r="B68" s="383"/>
      <c r="C68" s="165" t="s">
        <v>86</v>
      </c>
      <c r="D68" s="143"/>
      <c r="E68" s="144"/>
      <c r="F68" s="145"/>
      <c r="G68" s="146"/>
    </row>
    <row r="69" spans="1:7" ht="38.25" x14ac:dyDescent="0.2">
      <c r="A69" s="305">
        <v>9</v>
      </c>
      <c r="B69" s="22" t="s">
        <v>73</v>
      </c>
      <c r="C69" s="14" t="s">
        <v>268</v>
      </c>
      <c r="D69" s="11">
        <v>12</v>
      </c>
      <c r="E69" s="11" t="s">
        <v>7</v>
      </c>
      <c r="F69" s="174"/>
      <c r="G69" s="27">
        <f t="shared" ref="G69:G70" si="4">F69*D69</f>
        <v>0</v>
      </c>
    </row>
    <row r="70" spans="1:7" ht="25.5" x14ac:dyDescent="0.2">
      <c r="A70" s="305">
        <v>9</v>
      </c>
      <c r="B70" s="22" t="s">
        <v>74</v>
      </c>
      <c r="C70" s="14" t="s">
        <v>269</v>
      </c>
      <c r="D70" s="11">
        <v>12</v>
      </c>
      <c r="E70" s="11" t="s">
        <v>7</v>
      </c>
      <c r="F70" s="174"/>
      <c r="G70" s="27">
        <f t="shared" si="4"/>
        <v>0</v>
      </c>
    </row>
    <row r="71" spans="1:7" x14ac:dyDescent="0.2">
      <c r="A71" s="310"/>
      <c r="B71" s="22"/>
      <c r="C71" s="14"/>
      <c r="D71" s="11"/>
      <c r="E71" s="11"/>
      <c r="F71" s="91"/>
      <c r="G71" s="27"/>
    </row>
    <row r="72" spans="1:7" x14ac:dyDescent="0.2">
      <c r="A72" s="395">
        <v>1503050</v>
      </c>
      <c r="B72" s="396"/>
      <c r="C72" s="169" t="s">
        <v>87</v>
      </c>
      <c r="D72" s="149"/>
      <c r="E72" s="150"/>
      <c r="F72" s="151"/>
      <c r="G72" s="152"/>
    </row>
    <row r="73" spans="1:7" ht="38.25" x14ac:dyDescent="0.2">
      <c r="A73" s="305">
        <v>10</v>
      </c>
      <c r="B73" s="172" t="s">
        <v>73</v>
      </c>
      <c r="C73" s="14" t="s">
        <v>364</v>
      </c>
      <c r="D73" s="11">
        <v>12</v>
      </c>
      <c r="E73" s="11" t="s">
        <v>7</v>
      </c>
      <c r="F73" s="174"/>
      <c r="G73" s="27">
        <f>F73*D73</f>
        <v>0</v>
      </c>
    </row>
    <row r="74" spans="1:7" x14ac:dyDescent="0.2">
      <c r="A74" s="310"/>
      <c r="B74" s="22"/>
      <c r="C74" s="14"/>
      <c r="D74" s="11"/>
      <c r="E74" s="11"/>
      <c r="F74" s="91"/>
      <c r="G74" s="27"/>
    </row>
    <row r="75" spans="1:7" x14ac:dyDescent="0.2">
      <c r="A75" s="310"/>
      <c r="B75" s="45"/>
      <c r="C75" s="48"/>
      <c r="D75" s="47"/>
      <c r="E75" s="47"/>
      <c r="F75" s="92" t="s">
        <v>21</v>
      </c>
      <c r="G75" s="29">
        <f>SUM(G69:G74)</f>
        <v>0</v>
      </c>
    </row>
    <row r="76" spans="1:7" x14ac:dyDescent="0.2">
      <c r="A76" s="310"/>
      <c r="B76" s="22"/>
      <c r="C76" s="13"/>
      <c r="D76" s="11"/>
      <c r="E76" s="11"/>
      <c r="F76" s="94"/>
      <c r="G76" s="29"/>
    </row>
    <row r="77" spans="1:7" ht="13.5" thickBot="1" x14ac:dyDescent="0.25">
      <c r="A77" s="310"/>
      <c r="B77" s="22"/>
      <c r="C77" s="13"/>
      <c r="D77" s="11"/>
      <c r="E77" s="11"/>
      <c r="F77" s="94"/>
      <c r="G77" s="29"/>
    </row>
    <row r="78" spans="1:7" ht="14.25" thickTop="1" thickBot="1" x14ac:dyDescent="0.25">
      <c r="A78" s="312" t="s">
        <v>22</v>
      </c>
      <c r="B78" s="71"/>
      <c r="C78" s="40"/>
      <c r="D78" s="44"/>
      <c r="E78" s="40"/>
      <c r="F78" s="95"/>
      <c r="G78" s="43"/>
    </row>
    <row r="79" spans="1:7" ht="13.5" thickTop="1" x14ac:dyDescent="0.2">
      <c r="A79" s="382">
        <v>1503010</v>
      </c>
      <c r="B79" s="383"/>
      <c r="C79" s="165" t="s">
        <v>86</v>
      </c>
      <c r="D79" s="143"/>
      <c r="E79" s="144"/>
      <c r="F79" s="145"/>
      <c r="G79" s="146"/>
    </row>
    <row r="80" spans="1:7" x14ac:dyDescent="0.2">
      <c r="A80" s="315" t="s">
        <v>51</v>
      </c>
      <c r="B80" s="153"/>
      <c r="C80" s="154"/>
      <c r="D80" s="163"/>
      <c r="E80" s="163"/>
      <c r="F80" s="164"/>
      <c r="G80" s="27"/>
    </row>
    <row r="81" spans="1:7" ht="38.25" x14ac:dyDescent="0.2">
      <c r="A81" s="305">
        <v>11</v>
      </c>
      <c r="B81" s="22" t="s">
        <v>73</v>
      </c>
      <c r="C81" s="14" t="s">
        <v>270</v>
      </c>
      <c r="D81" s="11">
        <v>12</v>
      </c>
      <c r="E81" s="11" t="s">
        <v>7</v>
      </c>
      <c r="F81" s="174"/>
      <c r="G81" s="27">
        <f>F81*D81</f>
        <v>0</v>
      </c>
    </row>
    <row r="82" spans="1:7" x14ac:dyDescent="0.2">
      <c r="A82" s="316" t="s">
        <v>93</v>
      </c>
      <c r="B82" s="72"/>
      <c r="C82" s="131"/>
      <c r="D82" s="11"/>
      <c r="E82" s="11"/>
      <c r="F82" s="91"/>
      <c r="G82" s="27"/>
    </row>
    <row r="83" spans="1:7" ht="38.25" x14ac:dyDescent="0.2">
      <c r="A83" s="305">
        <f>A81</f>
        <v>11</v>
      </c>
      <c r="B83" s="22" t="s">
        <v>74</v>
      </c>
      <c r="C83" s="14" t="s">
        <v>271</v>
      </c>
      <c r="D83" s="11">
        <v>12</v>
      </c>
      <c r="E83" s="11" t="s">
        <v>7</v>
      </c>
      <c r="F83" s="174"/>
      <c r="G83" s="27">
        <f>F83*D83</f>
        <v>0</v>
      </c>
    </row>
    <row r="84" spans="1:7" x14ac:dyDescent="0.2">
      <c r="A84" s="310"/>
      <c r="B84" s="22"/>
      <c r="C84" s="14"/>
      <c r="D84" s="11"/>
      <c r="E84" s="11"/>
      <c r="F84" s="91"/>
      <c r="G84" s="27"/>
    </row>
    <row r="85" spans="1:7" x14ac:dyDescent="0.2">
      <c r="A85" s="310"/>
      <c r="B85" s="45"/>
      <c r="C85" s="48"/>
      <c r="D85" s="47"/>
      <c r="E85" s="47"/>
      <c r="F85" s="92" t="s">
        <v>23</v>
      </c>
      <c r="G85" s="29">
        <f>SUM(G81:G84)</f>
        <v>0</v>
      </c>
    </row>
    <row r="86" spans="1:7" x14ac:dyDescent="0.2">
      <c r="A86" s="310"/>
      <c r="B86" s="22"/>
      <c r="C86" s="13"/>
      <c r="D86" s="11"/>
      <c r="E86" s="11"/>
      <c r="F86" s="94"/>
      <c r="G86" s="29"/>
    </row>
    <row r="87" spans="1:7" ht="13.5" thickBot="1" x14ac:dyDescent="0.25">
      <c r="A87" s="310"/>
      <c r="B87" s="22"/>
      <c r="C87" s="13"/>
      <c r="D87" s="11"/>
      <c r="E87" s="11"/>
      <c r="F87" s="94"/>
      <c r="G87" s="29"/>
    </row>
    <row r="88" spans="1:7" ht="14.25" thickTop="1" thickBot="1" x14ac:dyDescent="0.25">
      <c r="A88" s="312" t="s">
        <v>245</v>
      </c>
      <c r="B88" s="71"/>
      <c r="C88" s="40"/>
      <c r="D88" s="44"/>
      <c r="E88" s="40"/>
      <c r="F88" s="95"/>
      <c r="G88" s="43"/>
    </row>
    <row r="89" spans="1:7" ht="13.5" thickTop="1" x14ac:dyDescent="0.2">
      <c r="A89" s="382">
        <v>1503010</v>
      </c>
      <c r="B89" s="383"/>
      <c r="C89" s="170" t="s">
        <v>86</v>
      </c>
      <c r="D89" s="143"/>
      <c r="E89" s="144"/>
      <c r="F89" s="145"/>
      <c r="G89" s="146"/>
    </row>
    <row r="90" spans="1:7" ht="38.25" x14ac:dyDescent="0.2">
      <c r="A90" s="305">
        <v>12</v>
      </c>
      <c r="B90" s="22" t="s">
        <v>73</v>
      </c>
      <c r="C90" s="14" t="s">
        <v>374</v>
      </c>
      <c r="D90" s="11">
        <v>12</v>
      </c>
      <c r="E90" s="11" t="s">
        <v>7</v>
      </c>
      <c r="F90" s="174"/>
      <c r="G90" s="27">
        <f>F90*D90</f>
        <v>0</v>
      </c>
    </row>
    <row r="91" spans="1:7" x14ac:dyDescent="0.2">
      <c r="A91" s="310"/>
      <c r="B91" s="22"/>
      <c r="C91" s="14"/>
      <c r="D91" s="11"/>
      <c r="E91" s="11"/>
      <c r="F91" s="91"/>
      <c r="G91" s="27"/>
    </row>
    <row r="92" spans="1:7" x14ac:dyDescent="0.2">
      <c r="A92" s="310"/>
      <c r="B92" s="45"/>
      <c r="C92" s="48"/>
      <c r="D92" s="47"/>
      <c r="E92" s="47"/>
      <c r="F92" s="92" t="s">
        <v>230</v>
      </c>
      <c r="G92" s="29">
        <f>G90</f>
        <v>0</v>
      </c>
    </row>
    <row r="93" spans="1:7" ht="13.5" thickBot="1" x14ac:dyDescent="0.25">
      <c r="A93" s="310"/>
      <c r="B93" s="22"/>
      <c r="C93" s="13"/>
      <c r="D93" s="11"/>
      <c r="E93" s="11"/>
      <c r="F93" s="94"/>
      <c r="G93" s="29"/>
    </row>
    <row r="94" spans="1:7" ht="14.25" thickTop="1" thickBot="1" x14ac:dyDescent="0.25">
      <c r="A94" s="312" t="s">
        <v>246</v>
      </c>
      <c r="B94" s="71"/>
      <c r="C94" s="40"/>
      <c r="D94" s="44"/>
      <c r="E94" s="40"/>
      <c r="F94" s="95"/>
      <c r="G94" s="43"/>
    </row>
    <row r="95" spans="1:7" ht="13.5" thickTop="1" x14ac:dyDescent="0.2">
      <c r="A95" s="382">
        <v>1503010</v>
      </c>
      <c r="B95" s="383"/>
      <c r="C95" s="170" t="s">
        <v>86</v>
      </c>
      <c r="D95" s="143"/>
      <c r="E95" s="144"/>
      <c r="F95" s="145"/>
      <c r="G95" s="146"/>
    </row>
    <row r="96" spans="1:7" ht="38.25" x14ac:dyDescent="0.2">
      <c r="A96" s="305">
        <v>13</v>
      </c>
      <c r="B96" s="22" t="s">
        <v>73</v>
      </c>
      <c r="C96" s="14" t="s">
        <v>375</v>
      </c>
      <c r="D96" s="11">
        <v>12</v>
      </c>
      <c r="E96" s="11" t="s">
        <v>7</v>
      </c>
      <c r="F96" s="174"/>
      <c r="G96" s="27">
        <f>F96*D96</f>
        <v>0</v>
      </c>
    </row>
    <row r="97" spans="1:7" x14ac:dyDescent="0.2">
      <c r="A97" s="310"/>
      <c r="B97" s="22"/>
      <c r="C97" s="14"/>
      <c r="D97" s="11"/>
      <c r="E97" s="11"/>
      <c r="F97" s="91"/>
      <c r="G97" s="27"/>
    </row>
    <row r="98" spans="1:7" x14ac:dyDescent="0.2">
      <c r="A98" s="310"/>
      <c r="B98" s="45"/>
      <c r="C98" s="48"/>
      <c r="D98" s="47"/>
      <c r="E98" s="47"/>
      <c r="F98" s="92" t="s">
        <v>24</v>
      </c>
      <c r="G98" s="29">
        <f>G96</f>
        <v>0</v>
      </c>
    </row>
    <row r="99" spans="1:7" x14ac:dyDescent="0.2">
      <c r="A99" s="310"/>
      <c r="B99" s="22"/>
      <c r="C99" s="13"/>
      <c r="D99" s="11"/>
      <c r="E99" s="11"/>
      <c r="F99" s="94"/>
      <c r="G99" s="29"/>
    </row>
    <row r="100" spans="1:7" ht="13.5" thickBot="1" x14ac:dyDescent="0.25">
      <c r="A100" s="310"/>
      <c r="B100" s="22"/>
      <c r="C100" s="13"/>
      <c r="D100" s="11"/>
      <c r="E100" s="11"/>
      <c r="F100" s="94"/>
      <c r="G100" s="29"/>
    </row>
    <row r="101" spans="1:7" ht="14.25" thickTop="1" thickBot="1" x14ac:dyDescent="0.25">
      <c r="A101" s="312" t="s">
        <v>247</v>
      </c>
      <c r="B101" s="71"/>
      <c r="C101" s="40"/>
      <c r="D101" s="44"/>
      <c r="E101" s="40"/>
      <c r="F101" s="95"/>
      <c r="G101" s="43"/>
    </row>
    <row r="102" spans="1:7" ht="13.5" thickTop="1" x14ac:dyDescent="0.2">
      <c r="A102" s="384">
        <v>1503010</v>
      </c>
      <c r="B102" s="385"/>
      <c r="C102" s="170" t="s">
        <v>86</v>
      </c>
      <c r="D102" s="143"/>
      <c r="E102" s="144"/>
      <c r="F102" s="145"/>
      <c r="G102" s="146"/>
    </row>
    <row r="103" spans="1:7" ht="38.25" x14ac:dyDescent="0.2">
      <c r="A103" s="305">
        <v>14</v>
      </c>
      <c r="B103" s="22" t="s">
        <v>73</v>
      </c>
      <c r="C103" s="14" t="s">
        <v>376</v>
      </c>
      <c r="D103" s="11">
        <v>12</v>
      </c>
      <c r="E103" s="11" t="s">
        <v>7</v>
      </c>
      <c r="F103" s="174"/>
      <c r="G103" s="27">
        <f>F103*D103</f>
        <v>0</v>
      </c>
    </row>
    <row r="104" spans="1:7" x14ac:dyDescent="0.2">
      <c r="A104" s="310"/>
      <c r="B104" s="22"/>
      <c r="C104" s="14"/>
      <c r="D104" s="11"/>
      <c r="E104" s="11"/>
      <c r="F104" s="91"/>
      <c r="G104" s="27"/>
    </row>
    <row r="105" spans="1:7" x14ac:dyDescent="0.2">
      <c r="A105" s="310"/>
      <c r="B105" s="45"/>
      <c r="C105" s="48"/>
      <c r="D105" s="47"/>
      <c r="E105" s="47"/>
      <c r="F105" s="92" t="s">
        <v>25</v>
      </c>
      <c r="G105" s="29">
        <f>G103</f>
        <v>0</v>
      </c>
    </row>
    <row r="106" spans="1:7" ht="13.5" thickBot="1" x14ac:dyDescent="0.25">
      <c r="A106" s="310"/>
      <c r="B106" s="22"/>
      <c r="C106" s="13"/>
      <c r="D106" s="11"/>
      <c r="E106" s="11"/>
      <c r="F106" s="94"/>
      <c r="G106" s="29"/>
    </row>
    <row r="107" spans="1:7" ht="14.25" thickTop="1" thickBot="1" x14ac:dyDescent="0.25">
      <c r="A107" s="312" t="s">
        <v>248</v>
      </c>
      <c r="B107" s="71"/>
      <c r="C107" s="40"/>
      <c r="D107" s="44"/>
      <c r="E107" s="40"/>
      <c r="F107" s="95"/>
      <c r="G107" s="43"/>
    </row>
    <row r="108" spans="1:7" ht="13.5" thickTop="1" x14ac:dyDescent="0.2">
      <c r="A108" s="382">
        <v>1503010</v>
      </c>
      <c r="B108" s="383"/>
      <c r="C108" s="170" t="s">
        <v>86</v>
      </c>
      <c r="D108" s="143"/>
      <c r="E108" s="144"/>
      <c r="F108" s="145"/>
      <c r="G108" s="146"/>
    </row>
    <row r="109" spans="1:7" ht="38.25" x14ac:dyDescent="0.2">
      <c r="A109" s="305">
        <v>15</v>
      </c>
      <c r="B109" s="22" t="s">
        <v>73</v>
      </c>
      <c r="C109" s="14" t="s">
        <v>377</v>
      </c>
      <c r="D109" s="11">
        <v>12</v>
      </c>
      <c r="E109" s="11" t="s">
        <v>7</v>
      </c>
      <c r="F109" s="174"/>
      <c r="G109" s="27">
        <f>F109*D109</f>
        <v>0</v>
      </c>
    </row>
    <row r="110" spans="1:7" x14ac:dyDescent="0.2">
      <c r="A110" s="310"/>
      <c r="B110" s="22"/>
      <c r="C110" s="14"/>
      <c r="D110" s="11"/>
      <c r="E110" s="11"/>
      <c r="F110" s="91"/>
      <c r="G110" s="27"/>
    </row>
    <row r="111" spans="1:7" x14ac:dyDescent="0.2">
      <c r="A111" s="310"/>
      <c r="B111" s="45"/>
      <c r="C111" s="48"/>
      <c r="D111" s="47"/>
      <c r="E111" s="47"/>
      <c r="F111" s="92" t="s">
        <v>26</v>
      </c>
      <c r="G111" s="29">
        <f>G109</f>
        <v>0</v>
      </c>
    </row>
    <row r="112" spans="1:7" ht="13.5" thickBot="1" x14ac:dyDescent="0.25">
      <c r="A112" s="310"/>
      <c r="B112" s="22"/>
      <c r="C112" s="13"/>
      <c r="D112" s="11"/>
      <c r="E112" s="11"/>
      <c r="F112" s="94"/>
      <c r="G112" s="29"/>
    </row>
    <row r="113" spans="1:7" ht="14.25" thickTop="1" thickBot="1" x14ac:dyDescent="0.25">
      <c r="A113" s="312" t="s">
        <v>249</v>
      </c>
      <c r="B113" s="71"/>
      <c r="C113" s="40"/>
      <c r="D113" s="44"/>
      <c r="E113" s="40"/>
      <c r="F113" s="95"/>
      <c r="G113" s="43"/>
    </row>
    <row r="114" spans="1:7" ht="13.5" thickTop="1" x14ac:dyDescent="0.2">
      <c r="A114" s="382">
        <v>1503010</v>
      </c>
      <c r="B114" s="383"/>
      <c r="C114" s="170" t="s">
        <v>86</v>
      </c>
      <c r="D114" s="143"/>
      <c r="E114" s="144"/>
      <c r="F114" s="145"/>
      <c r="G114" s="146"/>
    </row>
    <row r="115" spans="1:7" ht="38.25" x14ac:dyDescent="0.2">
      <c r="A115" s="305">
        <v>16</v>
      </c>
      <c r="B115" s="22" t="s">
        <v>73</v>
      </c>
      <c r="C115" s="14" t="s">
        <v>378</v>
      </c>
      <c r="D115" s="11">
        <v>12</v>
      </c>
      <c r="E115" s="11" t="s">
        <v>7</v>
      </c>
      <c r="F115" s="174"/>
      <c r="G115" s="27">
        <f>F115*D115</f>
        <v>0</v>
      </c>
    </row>
    <row r="116" spans="1:7" x14ac:dyDescent="0.2">
      <c r="A116" s="310"/>
      <c r="B116" s="22"/>
      <c r="C116" s="14"/>
      <c r="D116" s="11"/>
      <c r="E116" s="11"/>
      <c r="F116" s="91"/>
      <c r="G116" s="27"/>
    </row>
    <row r="117" spans="1:7" x14ac:dyDescent="0.2">
      <c r="A117" s="310"/>
      <c r="B117" s="45"/>
      <c r="C117" s="48"/>
      <c r="D117" s="47"/>
      <c r="E117" s="47"/>
      <c r="F117" s="92" t="s">
        <v>27</v>
      </c>
      <c r="G117" s="29">
        <f>G115</f>
        <v>0</v>
      </c>
    </row>
    <row r="118" spans="1:7" ht="13.5" thickBot="1" x14ac:dyDescent="0.25">
      <c r="A118" s="310"/>
      <c r="B118" s="22"/>
      <c r="C118" s="13"/>
      <c r="D118" s="11"/>
      <c r="E118" s="11"/>
      <c r="F118" s="94"/>
      <c r="G118" s="29"/>
    </row>
    <row r="119" spans="1:7" ht="14.25" thickTop="1" thickBot="1" x14ac:dyDescent="0.25">
      <c r="A119" s="312" t="s">
        <v>19</v>
      </c>
      <c r="B119" s="71"/>
      <c r="C119" s="40"/>
      <c r="D119" s="44"/>
      <c r="E119" s="40"/>
      <c r="F119" s="95"/>
      <c r="G119" s="43"/>
    </row>
    <row r="120" spans="1:7" ht="13.5" thickTop="1" x14ac:dyDescent="0.2">
      <c r="A120" s="382">
        <v>1503010</v>
      </c>
      <c r="B120" s="383"/>
      <c r="C120" s="170" t="s">
        <v>86</v>
      </c>
      <c r="D120" s="143"/>
      <c r="E120" s="144"/>
      <c r="F120" s="145"/>
      <c r="G120" s="146"/>
    </row>
    <row r="121" spans="1:7" ht="38.25" x14ac:dyDescent="0.2">
      <c r="A121" s="305">
        <v>17</v>
      </c>
      <c r="B121" s="22" t="s">
        <v>73</v>
      </c>
      <c r="C121" s="14" t="s">
        <v>379</v>
      </c>
      <c r="D121" s="11">
        <v>12</v>
      </c>
      <c r="E121" s="11" t="s">
        <v>7</v>
      </c>
      <c r="F121" s="174"/>
      <c r="G121" s="27">
        <f>F121*D121</f>
        <v>0</v>
      </c>
    </row>
    <row r="122" spans="1:7" x14ac:dyDescent="0.2">
      <c r="A122" s="310"/>
      <c r="B122" s="22"/>
      <c r="C122" s="14"/>
      <c r="D122" s="11"/>
      <c r="E122" s="11"/>
      <c r="F122" s="91"/>
      <c r="G122" s="27"/>
    </row>
    <row r="123" spans="1:7" x14ac:dyDescent="0.2">
      <c r="A123" s="310"/>
      <c r="B123" s="45"/>
      <c r="C123" s="48"/>
      <c r="D123" s="47"/>
      <c r="E123" s="47"/>
      <c r="F123" s="92" t="s">
        <v>28</v>
      </c>
      <c r="G123" s="29">
        <f>G121</f>
        <v>0</v>
      </c>
    </row>
    <row r="124" spans="1:7" ht="13.5" thickBot="1" x14ac:dyDescent="0.25">
      <c r="A124" s="310"/>
      <c r="B124" s="22"/>
      <c r="C124" s="13"/>
      <c r="D124" s="11"/>
      <c r="E124" s="11"/>
      <c r="F124" s="94"/>
      <c r="G124" s="29"/>
    </row>
    <row r="125" spans="1:7" ht="14.25" thickTop="1" thickBot="1" x14ac:dyDescent="0.25">
      <c r="A125" s="312" t="s">
        <v>250</v>
      </c>
      <c r="B125" s="71"/>
      <c r="C125" s="40"/>
      <c r="D125" s="44"/>
      <c r="E125" s="40"/>
      <c r="F125" s="95"/>
      <c r="G125" s="43"/>
    </row>
    <row r="126" spans="1:7" ht="13.5" thickTop="1" x14ac:dyDescent="0.2">
      <c r="A126" s="382">
        <v>1503010</v>
      </c>
      <c r="B126" s="383"/>
      <c r="C126" s="170" t="s">
        <v>86</v>
      </c>
      <c r="D126" s="143"/>
      <c r="E126" s="144"/>
      <c r="F126" s="145"/>
      <c r="G126" s="146"/>
    </row>
    <row r="127" spans="1:7" ht="38.25" x14ac:dyDescent="0.2">
      <c r="A127" s="305">
        <v>18</v>
      </c>
      <c r="B127" s="22" t="s">
        <v>73</v>
      </c>
      <c r="C127" s="14" t="s">
        <v>380</v>
      </c>
      <c r="D127" s="11">
        <v>12</v>
      </c>
      <c r="E127" s="11" t="s">
        <v>7</v>
      </c>
      <c r="F127" s="174"/>
      <c r="G127" s="27">
        <f>F127*D127</f>
        <v>0</v>
      </c>
    </row>
    <row r="128" spans="1:7" x14ac:dyDescent="0.2">
      <c r="A128" s="310"/>
      <c r="B128" s="22"/>
      <c r="C128" s="14"/>
      <c r="D128" s="11"/>
      <c r="E128" s="11"/>
      <c r="F128" s="91"/>
      <c r="G128" s="27"/>
    </row>
    <row r="129" spans="1:7" x14ac:dyDescent="0.2">
      <c r="A129" s="310"/>
      <c r="B129" s="45"/>
      <c r="C129" s="48"/>
      <c r="D129" s="47"/>
      <c r="E129" s="47"/>
      <c r="F129" s="92" t="s">
        <v>29</v>
      </c>
      <c r="G129" s="29">
        <f>G127</f>
        <v>0</v>
      </c>
    </row>
    <row r="130" spans="1:7" ht="13.5" thickBot="1" x14ac:dyDescent="0.25">
      <c r="A130" s="310"/>
      <c r="B130" s="22"/>
      <c r="C130" s="13"/>
      <c r="D130" s="11"/>
      <c r="E130" s="11"/>
      <c r="F130" s="94"/>
      <c r="G130" s="29"/>
    </row>
    <row r="131" spans="1:7" ht="14.25" thickTop="1" thickBot="1" x14ac:dyDescent="0.25">
      <c r="A131" s="312" t="s">
        <v>251</v>
      </c>
      <c r="B131" s="71"/>
      <c r="C131" s="40"/>
      <c r="D131" s="44"/>
      <c r="E131" s="40"/>
      <c r="F131" s="95"/>
      <c r="G131" s="43"/>
    </row>
    <row r="132" spans="1:7" ht="13.5" thickTop="1" x14ac:dyDescent="0.2">
      <c r="A132" s="382">
        <v>1503010</v>
      </c>
      <c r="B132" s="383"/>
      <c r="C132" s="170" t="s">
        <v>86</v>
      </c>
      <c r="D132" s="143"/>
      <c r="E132" s="144"/>
      <c r="F132" s="145"/>
      <c r="G132" s="146"/>
    </row>
    <row r="133" spans="1:7" ht="38.25" x14ac:dyDescent="0.2">
      <c r="A133" s="305">
        <v>19</v>
      </c>
      <c r="B133" s="22" t="s">
        <v>73</v>
      </c>
      <c r="C133" s="14" t="s">
        <v>381</v>
      </c>
      <c r="D133" s="11">
        <v>12</v>
      </c>
      <c r="E133" s="11" t="s">
        <v>7</v>
      </c>
      <c r="F133" s="174"/>
      <c r="G133" s="27">
        <f>F133*D133</f>
        <v>0</v>
      </c>
    </row>
    <row r="134" spans="1:7" x14ac:dyDescent="0.2">
      <c r="A134" s="310"/>
      <c r="B134" s="22"/>
      <c r="C134" s="14"/>
      <c r="D134" s="11"/>
      <c r="E134" s="11"/>
      <c r="F134" s="91"/>
      <c r="G134" s="27"/>
    </row>
    <row r="135" spans="1:7" x14ac:dyDescent="0.2">
      <c r="A135" s="310"/>
      <c r="B135" s="45"/>
      <c r="C135" s="48"/>
      <c r="D135" s="47"/>
      <c r="E135" s="47"/>
      <c r="F135" s="92" t="s">
        <v>77</v>
      </c>
      <c r="G135" s="29">
        <f>G133</f>
        <v>0</v>
      </c>
    </row>
    <row r="136" spans="1:7" ht="13.5" thickBot="1" x14ac:dyDescent="0.25">
      <c r="A136" s="310"/>
      <c r="B136" s="22"/>
      <c r="C136" s="13"/>
      <c r="D136" s="11"/>
      <c r="E136" s="11"/>
      <c r="F136" s="94"/>
      <c r="G136" s="29"/>
    </row>
    <row r="137" spans="1:7" ht="14.25" thickTop="1" thickBot="1" x14ac:dyDescent="0.25">
      <c r="A137" s="312" t="s">
        <v>252</v>
      </c>
      <c r="B137" s="71"/>
      <c r="C137" s="40"/>
      <c r="D137" s="44"/>
      <c r="E137" s="40"/>
      <c r="F137" s="95"/>
      <c r="G137" s="43"/>
    </row>
    <row r="138" spans="1:7" ht="13.5" thickTop="1" x14ac:dyDescent="0.2">
      <c r="A138" s="382">
        <v>1503010</v>
      </c>
      <c r="B138" s="383"/>
      <c r="C138" s="170" t="s">
        <v>86</v>
      </c>
      <c r="D138" s="143"/>
      <c r="E138" s="144"/>
      <c r="F138" s="145"/>
      <c r="G138" s="146"/>
    </row>
    <row r="139" spans="1:7" ht="38.25" x14ac:dyDescent="0.2">
      <c r="A139" s="305">
        <v>20</v>
      </c>
      <c r="B139" s="22" t="s">
        <v>73</v>
      </c>
      <c r="C139" s="13" t="s">
        <v>382</v>
      </c>
      <c r="D139" s="11">
        <v>12</v>
      </c>
      <c r="E139" s="11" t="s">
        <v>7</v>
      </c>
      <c r="F139" s="174"/>
      <c r="G139" s="27">
        <f>F139*D139</f>
        <v>0</v>
      </c>
    </row>
    <row r="140" spans="1:7" x14ac:dyDescent="0.2">
      <c r="A140" s="310"/>
      <c r="B140" s="22"/>
      <c r="C140" s="14"/>
      <c r="D140" s="11"/>
      <c r="E140" s="11"/>
      <c r="F140" s="91"/>
      <c r="G140" s="27"/>
    </row>
    <row r="141" spans="1:7" x14ac:dyDescent="0.2">
      <c r="A141" s="310"/>
      <c r="B141" s="45"/>
      <c r="C141" s="48"/>
      <c r="D141" s="47"/>
      <c r="E141" s="47"/>
      <c r="F141" s="92" t="s">
        <v>91</v>
      </c>
      <c r="G141" s="29">
        <f>G139</f>
        <v>0</v>
      </c>
    </row>
    <row r="142" spans="1:7" ht="13.5" thickBot="1" x14ac:dyDescent="0.25">
      <c r="A142" s="310"/>
      <c r="B142" s="22"/>
      <c r="C142" s="13"/>
      <c r="D142" s="11"/>
      <c r="E142" s="11"/>
      <c r="F142" s="94"/>
      <c r="G142" s="29"/>
    </row>
    <row r="143" spans="1:7" ht="14.25" thickTop="1" thickBot="1" x14ac:dyDescent="0.25">
      <c r="A143" s="312" t="s">
        <v>182</v>
      </c>
      <c r="B143" s="71"/>
      <c r="C143" s="40"/>
      <c r="D143" s="44"/>
      <c r="E143" s="40"/>
      <c r="F143" s="95"/>
      <c r="G143" s="43"/>
    </row>
    <row r="144" spans="1:7" ht="13.5" thickTop="1" x14ac:dyDescent="0.2">
      <c r="A144" s="382">
        <v>1503010</v>
      </c>
      <c r="B144" s="383"/>
      <c r="C144" s="170" t="s">
        <v>86</v>
      </c>
      <c r="D144" s="143"/>
      <c r="E144" s="144"/>
      <c r="F144" s="145"/>
      <c r="G144" s="146"/>
    </row>
    <row r="145" spans="1:7" ht="38.25" x14ac:dyDescent="0.2">
      <c r="A145" s="305">
        <v>21</v>
      </c>
      <c r="B145" s="22" t="s">
        <v>73</v>
      </c>
      <c r="C145" s="13" t="s">
        <v>383</v>
      </c>
      <c r="D145" s="11">
        <v>12</v>
      </c>
      <c r="E145" s="11" t="s">
        <v>7</v>
      </c>
      <c r="F145" s="174"/>
      <c r="G145" s="27">
        <f>F145*D145</f>
        <v>0</v>
      </c>
    </row>
    <row r="146" spans="1:7" x14ac:dyDescent="0.2">
      <c r="A146" s="310"/>
      <c r="B146" s="22"/>
      <c r="C146" s="14"/>
      <c r="D146" s="11"/>
      <c r="E146" s="11"/>
      <c r="F146" s="91"/>
      <c r="G146" s="27"/>
    </row>
    <row r="147" spans="1:7" x14ac:dyDescent="0.2">
      <c r="A147" s="310"/>
      <c r="B147" s="45"/>
      <c r="C147" s="48"/>
      <c r="D147" s="47"/>
      <c r="E147" s="47"/>
      <c r="F147" s="92" t="s">
        <v>183</v>
      </c>
      <c r="G147" s="29">
        <f>G145</f>
        <v>0</v>
      </c>
    </row>
    <row r="148" spans="1:7" x14ac:dyDescent="0.2">
      <c r="A148" s="317"/>
      <c r="B148" s="19"/>
      <c r="C148" s="14"/>
      <c r="D148" s="4"/>
      <c r="E148" s="11"/>
      <c r="F148" s="202"/>
      <c r="G148" s="197"/>
    </row>
    <row r="149" spans="1:7" x14ac:dyDescent="0.2">
      <c r="A149" s="311"/>
      <c r="B149" s="22"/>
      <c r="C149" s="13"/>
      <c r="D149" s="11"/>
      <c r="E149" s="11"/>
      <c r="F149" s="94"/>
      <c r="G149" s="29"/>
    </row>
    <row r="150" spans="1:7" ht="14.25" thickBot="1" x14ac:dyDescent="0.3">
      <c r="A150" s="318"/>
      <c r="B150" s="24"/>
      <c r="C150" s="16"/>
      <c r="D150" s="17"/>
      <c r="E150" s="18"/>
      <c r="F150" s="96" t="s">
        <v>334</v>
      </c>
      <c r="G150" s="59">
        <f>SUM(G34,G46,G65,G75,G85,G92,G98,G105,G111,G117,G123,G129,G135,G40,G141,G147)</f>
        <v>0</v>
      </c>
    </row>
    <row r="151" spans="1:7" x14ac:dyDescent="0.2">
      <c r="A151" s="319" t="s">
        <v>94</v>
      </c>
      <c r="B151" s="19"/>
      <c r="C151" s="15"/>
      <c r="D151" s="4"/>
      <c r="E151" s="4"/>
      <c r="F151" s="97"/>
      <c r="G151" s="30"/>
    </row>
  </sheetData>
  <mergeCells count="31">
    <mergeCell ref="A1:G1"/>
    <mergeCell ref="A2:G2"/>
    <mergeCell ref="A3:G3"/>
    <mergeCell ref="A10:B10"/>
    <mergeCell ref="A4:G4"/>
    <mergeCell ref="A5:G5"/>
    <mergeCell ref="A7:G7"/>
    <mergeCell ref="A8:G8"/>
    <mergeCell ref="A9:G9"/>
    <mergeCell ref="A43:B43"/>
    <mergeCell ref="A49:B49"/>
    <mergeCell ref="A52:B52"/>
    <mergeCell ref="A58:B58"/>
    <mergeCell ref="A11:B11"/>
    <mergeCell ref="A12:B12"/>
    <mergeCell ref="A22:B22"/>
    <mergeCell ref="A27:B27"/>
    <mergeCell ref="A37:B37"/>
    <mergeCell ref="A68:B68"/>
    <mergeCell ref="A72:B72"/>
    <mergeCell ref="A79:B79"/>
    <mergeCell ref="A89:B89"/>
    <mergeCell ref="A95:B95"/>
    <mergeCell ref="A132:B132"/>
    <mergeCell ref="A138:B138"/>
    <mergeCell ref="A144:B144"/>
    <mergeCell ref="A102:B102"/>
    <mergeCell ref="A108:B108"/>
    <mergeCell ref="A114:B114"/>
    <mergeCell ref="A120:B120"/>
    <mergeCell ref="A126:B126"/>
  </mergeCells>
  <printOptions horizontalCentered="1"/>
  <pageMargins left="0.25" right="0.25" top="0.75" bottom="0.75" header="0.3" footer="0.3"/>
  <pageSetup scale="70"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139C3-0E21-45E0-BBF9-8F103FC6474E}">
  <sheetPr>
    <pageSetUpPr fitToPage="1"/>
  </sheetPr>
  <dimension ref="A1:G114"/>
  <sheetViews>
    <sheetView view="pageBreakPreview" topLeftCell="B1" zoomScaleNormal="100" zoomScaleSheetLayoutView="100" zoomScalePageLayoutView="55" workbookViewId="0">
      <pane ySplit="11" topLeftCell="A105" activePane="bottomLeft" state="frozen"/>
      <selection activeCell="C105" sqref="C105"/>
      <selection pane="bottomLeft" activeCell="C105" sqref="C105"/>
    </sheetView>
  </sheetViews>
  <sheetFormatPr defaultColWidth="9.140625" defaultRowHeight="12.75" x14ac:dyDescent="0.2"/>
  <cols>
    <col min="1" max="1" width="9" style="113"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162</v>
      </c>
      <c r="B4" s="389"/>
      <c r="C4" s="389"/>
      <c r="D4" s="389"/>
      <c r="E4" s="389"/>
      <c r="F4" s="389"/>
      <c r="G4" s="408"/>
    </row>
    <row r="5" spans="1:7" ht="12.75" customHeight="1" x14ac:dyDescent="0.2">
      <c r="A5" s="407" t="str">
        <f>'F11 5th R'!A5:G5</f>
        <v>Period of Performance (POP):  One (1) year.  Specific dates will be established at time of contract award.</v>
      </c>
      <c r="B5" s="389"/>
      <c r="C5" s="389"/>
      <c r="D5" s="389"/>
      <c r="E5" s="389"/>
      <c r="F5" s="389"/>
      <c r="G5" s="408"/>
    </row>
    <row r="6" spans="1:7" ht="12.75" customHeight="1" x14ac:dyDescent="0.2">
      <c r="A6" s="111"/>
      <c r="B6" s="5"/>
      <c r="C6" s="7"/>
      <c r="F6" s="114"/>
      <c r="G6" s="122"/>
    </row>
    <row r="7" spans="1:7" s="19" customFormat="1" x14ac:dyDescent="0.2">
      <c r="A7" s="412" t="s">
        <v>163</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303</v>
      </c>
      <c r="B9" s="410"/>
      <c r="C9" s="410"/>
      <c r="D9" s="410"/>
      <c r="E9" s="410"/>
      <c r="F9" s="410"/>
      <c r="G9" s="411"/>
    </row>
    <row r="10" spans="1:7" ht="12.75" customHeight="1" thickBot="1" x14ac:dyDescent="0.25">
      <c r="A10" s="127"/>
      <c r="B10" s="124"/>
      <c r="C10" s="124"/>
      <c r="D10" s="124"/>
      <c r="E10" s="124"/>
      <c r="F10" s="125"/>
      <c r="G10" s="126"/>
    </row>
    <row r="11" spans="1:7" s="6" customFormat="1" ht="39" thickBot="1" x14ac:dyDescent="0.25">
      <c r="A11" s="112" t="s">
        <v>31</v>
      </c>
      <c r="B11" s="58" t="s">
        <v>54</v>
      </c>
      <c r="C11" s="58" t="s">
        <v>52</v>
      </c>
      <c r="D11" s="115" t="s">
        <v>8</v>
      </c>
      <c r="E11" s="58" t="s">
        <v>42</v>
      </c>
      <c r="F11" s="65" t="s">
        <v>32</v>
      </c>
      <c r="G11" s="69" t="s">
        <v>41</v>
      </c>
    </row>
    <row r="12" spans="1:7" ht="14.25" thickTop="1" thickBot="1" x14ac:dyDescent="0.25">
      <c r="A12" s="60" t="s">
        <v>34</v>
      </c>
      <c r="B12" s="61"/>
      <c r="C12" s="61"/>
      <c r="D12" s="116"/>
      <c r="E12" s="61"/>
      <c r="F12" s="66"/>
      <c r="G12" s="62"/>
    </row>
    <row r="13" spans="1:7" ht="13.5" thickTop="1" x14ac:dyDescent="0.2">
      <c r="A13" s="158" t="s">
        <v>100</v>
      </c>
      <c r="B13" s="159"/>
      <c r="C13" s="159"/>
      <c r="D13" s="161"/>
      <c r="E13" s="159"/>
      <c r="F13" s="160"/>
      <c r="G13" s="162"/>
    </row>
    <row r="14" spans="1:7" ht="51" x14ac:dyDescent="0.2">
      <c r="A14" s="55" t="s">
        <v>278</v>
      </c>
      <c r="B14" s="56" t="s">
        <v>194</v>
      </c>
      <c r="C14" s="56" t="s">
        <v>224</v>
      </c>
      <c r="D14" s="117">
        <v>2</v>
      </c>
      <c r="E14" s="50" t="s">
        <v>1</v>
      </c>
      <c r="F14" s="180"/>
      <c r="G14" s="63">
        <f t="shared" ref="G14:G51" si="0">F14*D14</f>
        <v>0</v>
      </c>
    </row>
    <row r="15" spans="1:7" ht="51" x14ac:dyDescent="0.2">
      <c r="A15" s="238">
        <v>1</v>
      </c>
      <c r="B15" s="56" t="s">
        <v>195</v>
      </c>
      <c r="C15" s="56" t="s">
        <v>225</v>
      </c>
      <c r="D15" s="117">
        <v>2</v>
      </c>
      <c r="E15" s="50" t="s">
        <v>1</v>
      </c>
      <c r="F15" s="180"/>
      <c r="G15" s="63">
        <f t="shared" si="0"/>
        <v>0</v>
      </c>
    </row>
    <row r="16" spans="1:7" ht="63.75" x14ac:dyDescent="0.2">
      <c r="A16" s="238">
        <f>A15+1</f>
        <v>2</v>
      </c>
      <c r="B16" s="56" t="s">
        <v>10</v>
      </c>
      <c r="C16" s="56" t="s">
        <v>231</v>
      </c>
      <c r="D16" s="117">
        <v>200</v>
      </c>
      <c r="E16" s="50" t="s">
        <v>49</v>
      </c>
      <c r="F16" s="180"/>
      <c r="G16" s="63">
        <f t="shared" si="0"/>
        <v>0</v>
      </c>
    </row>
    <row r="17" spans="1:7" ht="89.25" x14ac:dyDescent="0.2">
      <c r="A17" s="238">
        <f>A16+1</f>
        <v>3</v>
      </c>
      <c r="B17" s="1" t="s">
        <v>36</v>
      </c>
      <c r="C17" s="56" t="s">
        <v>232</v>
      </c>
      <c r="D17" s="117">
        <v>100</v>
      </c>
      <c r="E17" s="50" t="s">
        <v>49</v>
      </c>
      <c r="F17" s="180"/>
      <c r="G17" s="63">
        <f t="shared" si="0"/>
        <v>0</v>
      </c>
    </row>
    <row r="18" spans="1:7" ht="89.25" x14ac:dyDescent="0.2">
      <c r="A18" s="238">
        <f>A17+1</f>
        <v>4</v>
      </c>
      <c r="B18" s="10" t="s">
        <v>184</v>
      </c>
      <c r="C18" s="56" t="s">
        <v>233</v>
      </c>
      <c r="D18" s="118">
        <v>150</v>
      </c>
      <c r="E18" s="51" t="s">
        <v>49</v>
      </c>
      <c r="F18" s="181"/>
      <c r="G18" s="63">
        <f t="shared" si="0"/>
        <v>0</v>
      </c>
    </row>
    <row r="19" spans="1:7" ht="89.25" x14ac:dyDescent="0.2">
      <c r="A19" s="238">
        <f>A18+1</f>
        <v>5</v>
      </c>
      <c r="B19" s="1" t="s">
        <v>192</v>
      </c>
      <c r="C19" s="56" t="s">
        <v>234</v>
      </c>
      <c r="D19" s="118">
        <v>150</v>
      </c>
      <c r="E19" s="51" t="s">
        <v>49</v>
      </c>
      <c r="F19" s="181"/>
      <c r="G19" s="63">
        <f t="shared" si="0"/>
        <v>0</v>
      </c>
    </row>
    <row r="20" spans="1:7" ht="63.75" x14ac:dyDescent="0.2">
      <c r="A20" s="238">
        <f>A19+1</f>
        <v>6</v>
      </c>
      <c r="B20" s="1" t="s">
        <v>193</v>
      </c>
      <c r="C20" s="56" t="s">
        <v>196</v>
      </c>
      <c r="D20" s="118">
        <v>100</v>
      </c>
      <c r="E20" s="51" t="s">
        <v>49</v>
      </c>
      <c r="F20" s="181"/>
      <c r="G20" s="63">
        <f t="shared" si="0"/>
        <v>0</v>
      </c>
    </row>
    <row r="21" spans="1:7" ht="63.75" x14ac:dyDescent="0.2">
      <c r="A21" s="238">
        <f t="shared" ref="A21:A48" si="1">A20+1</f>
        <v>7</v>
      </c>
      <c r="B21" s="56" t="s">
        <v>50</v>
      </c>
      <c r="C21" s="56" t="s">
        <v>197</v>
      </c>
      <c r="D21" s="119">
        <v>100</v>
      </c>
      <c r="E21" s="51" t="s">
        <v>49</v>
      </c>
      <c r="F21" s="181"/>
      <c r="G21" s="63">
        <f t="shared" si="0"/>
        <v>0</v>
      </c>
    </row>
    <row r="22" spans="1:7" ht="38.25" x14ac:dyDescent="0.2">
      <c r="A22" s="238">
        <f t="shared" si="1"/>
        <v>8</v>
      </c>
      <c r="B22" s="1" t="s">
        <v>37</v>
      </c>
      <c r="C22" s="56" t="s">
        <v>198</v>
      </c>
      <c r="D22" s="118">
        <v>50</v>
      </c>
      <c r="E22" s="51" t="s">
        <v>49</v>
      </c>
      <c r="F22" s="181"/>
      <c r="G22" s="63">
        <f t="shared" si="0"/>
        <v>0</v>
      </c>
    </row>
    <row r="23" spans="1:7" ht="38.25" x14ac:dyDescent="0.2">
      <c r="A23" s="238">
        <f t="shared" si="1"/>
        <v>9</v>
      </c>
      <c r="B23" s="1" t="s">
        <v>11</v>
      </c>
      <c r="C23" s="56" t="s">
        <v>199</v>
      </c>
      <c r="D23" s="118">
        <v>50</v>
      </c>
      <c r="E23" s="51" t="s">
        <v>49</v>
      </c>
      <c r="F23" s="181"/>
      <c r="G23" s="63">
        <f t="shared" si="0"/>
        <v>0</v>
      </c>
    </row>
    <row r="24" spans="1:7" ht="25.5" x14ac:dyDescent="0.2">
      <c r="A24" s="238">
        <f t="shared" si="1"/>
        <v>10</v>
      </c>
      <c r="B24" s="1" t="s">
        <v>38</v>
      </c>
      <c r="C24" s="56" t="s">
        <v>200</v>
      </c>
      <c r="D24" s="118">
        <v>50</v>
      </c>
      <c r="E24" s="51" t="s">
        <v>49</v>
      </c>
      <c r="F24" s="181"/>
      <c r="G24" s="63">
        <f t="shared" si="0"/>
        <v>0</v>
      </c>
    </row>
    <row r="25" spans="1:7" ht="25.5" x14ac:dyDescent="0.2">
      <c r="A25" s="238">
        <f t="shared" si="1"/>
        <v>11</v>
      </c>
      <c r="B25" s="1" t="s">
        <v>39</v>
      </c>
      <c r="C25" s="56" t="s">
        <v>201</v>
      </c>
      <c r="D25" s="118">
        <v>3</v>
      </c>
      <c r="E25" s="49" t="s">
        <v>1</v>
      </c>
      <c r="F25" s="181"/>
      <c r="G25" s="63">
        <f t="shared" si="0"/>
        <v>0</v>
      </c>
    </row>
    <row r="26" spans="1:7" ht="38.25" x14ac:dyDescent="0.2">
      <c r="A26" s="238">
        <f t="shared" si="1"/>
        <v>12</v>
      </c>
      <c r="B26" s="1" t="s">
        <v>206</v>
      </c>
      <c r="C26" s="56" t="s">
        <v>202</v>
      </c>
      <c r="D26" s="118">
        <v>10</v>
      </c>
      <c r="E26" s="49" t="s">
        <v>1</v>
      </c>
      <c r="F26" s="181"/>
      <c r="G26" s="63">
        <f t="shared" si="0"/>
        <v>0</v>
      </c>
    </row>
    <row r="27" spans="1:7" ht="63.75" x14ac:dyDescent="0.2">
      <c r="A27" s="238">
        <f t="shared" si="1"/>
        <v>13</v>
      </c>
      <c r="B27" s="1" t="s">
        <v>43</v>
      </c>
      <c r="C27" s="56" t="s">
        <v>223</v>
      </c>
      <c r="D27" s="118">
        <v>150</v>
      </c>
      <c r="E27" s="49" t="s">
        <v>49</v>
      </c>
      <c r="F27" s="181"/>
      <c r="G27" s="63">
        <f t="shared" si="0"/>
        <v>0</v>
      </c>
    </row>
    <row r="28" spans="1:7" ht="25.5" x14ac:dyDescent="0.2">
      <c r="A28" s="238">
        <f t="shared" si="1"/>
        <v>14</v>
      </c>
      <c r="B28" s="1" t="s">
        <v>207</v>
      </c>
      <c r="C28" s="56" t="s">
        <v>203</v>
      </c>
      <c r="D28" s="118">
        <v>50</v>
      </c>
      <c r="E28" s="49" t="s">
        <v>49</v>
      </c>
      <c r="F28" s="181"/>
      <c r="G28" s="63">
        <f t="shared" si="0"/>
        <v>0</v>
      </c>
    </row>
    <row r="29" spans="1:7" x14ac:dyDescent="0.2">
      <c r="A29" s="238">
        <f t="shared" si="1"/>
        <v>15</v>
      </c>
      <c r="B29" s="1" t="s">
        <v>12</v>
      </c>
      <c r="C29" s="56" t="s">
        <v>204</v>
      </c>
      <c r="D29" s="118">
        <v>50</v>
      </c>
      <c r="E29" s="49" t="s">
        <v>49</v>
      </c>
      <c r="F29" s="181"/>
      <c r="G29" s="63">
        <f t="shared" si="0"/>
        <v>0</v>
      </c>
    </row>
    <row r="30" spans="1:7" x14ac:dyDescent="0.2">
      <c r="A30" s="238">
        <f t="shared" si="1"/>
        <v>16</v>
      </c>
      <c r="B30" s="1" t="s">
        <v>13</v>
      </c>
      <c r="C30" s="56" t="s">
        <v>205</v>
      </c>
      <c r="D30" s="118">
        <v>50</v>
      </c>
      <c r="E30" s="49" t="s">
        <v>49</v>
      </c>
      <c r="F30" s="181"/>
      <c r="G30" s="63">
        <f t="shared" si="0"/>
        <v>0</v>
      </c>
    </row>
    <row r="31" spans="1:7" ht="25.5" x14ac:dyDescent="0.2">
      <c r="A31" s="238">
        <f t="shared" si="1"/>
        <v>17</v>
      </c>
      <c r="B31" s="1" t="s">
        <v>222</v>
      </c>
      <c r="C31" s="56" t="s">
        <v>208</v>
      </c>
      <c r="D31" s="118">
        <v>5</v>
      </c>
      <c r="E31" s="49" t="s">
        <v>1</v>
      </c>
      <c r="F31" s="181"/>
      <c r="G31" s="63">
        <f t="shared" si="0"/>
        <v>0</v>
      </c>
    </row>
    <row r="32" spans="1:7" ht="25.5" x14ac:dyDescent="0.2">
      <c r="A32" s="238">
        <f t="shared" si="1"/>
        <v>18</v>
      </c>
      <c r="B32" s="1" t="s">
        <v>14</v>
      </c>
      <c r="C32" s="56" t="s">
        <v>209</v>
      </c>
      <c r="D32" s="118">
        <v>300</v>
      </c>
      <c r="E32" s="49" t="s">
        <v>49</v>
      </c>
      <c r="F32" s="181"/>
      <c r="G32" s="63">
        <f t="shared" si="0"/>
        <v>0</v>
      </c>
    </row>
    <row r="33" spans="1:7" ht="25.5" x14ac:dyDescent="0.2">
      <c r="A33" s="238">
        <f t="shared" si="1"/>
        <v>19</v>
      </c>
      <c r="B33" s="1" t="s">
        <v>44</v>
      </c>
      <c r="C33" s="56" t="s">
        <v>210</v>
      </c>
      <c r="D33" s="118">
        <v>50</v>
      </c>
      <c r="E33" s="49" t="s">
        <v>49</v>
      </c>
      <c r="F33" s="181"/>
      <c r="G33" s="63">
        <f t="shared" si="0"/>
        <v>0</v>
      </c>
    </row>
    <row r="34" spans="1:7" ht="38.25" x14ac:dyDescent="0.2">
      <c r="A34" s="238">
        <f t="shared" si="1"/>
        <v>20</v>
      </c>
      <c r="B34" s="1" t="s">
        <v>45</v>
      </c>
      <c r="C34" s="56" t="s">
        <v>211</v>
      </c>
      <c r="D34" s="118">
        <v>1000</v>
      </c>
      <c r="E34" s="49" t="s">
        <v>49</v>
      </c>
      <c r="F34" s="181"/>
      <c r="G34" s="63">
        <f t="shared" si="0"/>
        <v>0</v>
      </c>
    </row>
    <row r="35" spans="1:7" ht="38.25" x14ac:dyDescent="0.2">
      <c r="A35" s="238">
        <f t="shared" si="1"/>
        <v>21</v>
      </c>
      <c r="B35" s="1" t="s">
        <v>46</v>
      </c>
      <c r="C35" s="56" t="s">
        <v>212</v>
      </c>
      <c r="D35" s="118">
        <v>5000</v>
      </c>
      <c r="E35" s="49" t="s">
        <v>49</v>
      </c>
      <c r="F35" s="181"/>
      <c r="G35" s="63">
        <f t="shared" si="0"/>
        <v>0</v>
      </c>
    </row>
    <row r="36" spans="1:7" x14ac:dyDescent="0.2">
      <c r="A36" s="238">
        <f>A35+1</f>
        <v>22</v>
      </c>
      <c r="B36" s="1" t="s">
        <v>48</v>
      </c>
      <c r="C36" s="56" t="s">
        <v>213</v>
      </c>
      <c r="D36" s="118">
        <v>50</v>
      </c>
      <c r="E36" s="49" t="s">
        <v>49</v>
      </c>
      <c r="F36" s="181"/>
      <c r="G36" s="63">
        <f t="shared" si="0"/>
        <v>0</v>
      </c>
    </row>
    <row r="37" spans="1:7" ht="153" x14ac:dyDescent="0.2">
      <c r="A37" s="238">
        <f t="shared" si="1"/>
        <v>23</v>
      </c>
      <c r="B37" s="1" t="s">
        <v>214</v>
      </c>
      <c r="C37" s="56" t="s">
        <v>215</v>
      </c>
      <c r="D37" s="118">
        <v>2</v>
      </c>
      <c r="E37" s="49" t="s">
        <v>1</v>
      </c>
      <c r="F37" s="181"/>
      <c r="G37" s="63">
        <f t="shared" si="0"/>
        <v>0</v>
      </c>
    </row>
    <row r="38" spans="1:7" ht="153" x14ac:dyDescent="0.2">
      <c r="A38" s="238">
        <f>A37+1</f>
        <v>24</v>
      </c>
      <c r="B38" s="1" t="s">
        <v>216</v>
      </c>
      <c r="C38" s="56" t="s">
        <v>215</v>
      </c>
      <c r="D38" s="118">
        <v>2</v>
      </c>
      <c r="E38" s="49" t="s">
        <v>1</v>
      </c>
      <c r="F38" s="181"/>
      <c r="G38" s="63">
        <f t="shared" si="0"/>
        <v>0</v>
      </c>
    </row>
    <row r="39" spans="1:7" ht="153" x14ac:dyDescent="0.2">
      <c r="A39" s="238">
        <f>A38+1</f>
        <v>25</v>
      </c>
      <c r="B39" s="1" t="s">
        <v>217</v>
      </c>
      <c r="C39" s="56" t="s">
        <v>215</v>
      </c>
      <c r="D39" s="118">
        <v>2</v>
      </c>
      <c r="E39" s="49" t="s">
        <v>1</v>
      </c>
      <c r="F39" s="181"/>
      <c r="G39" s="63">
        <f t="shared" si="0"/>
        <v>0</v>
      </c>
    </row>
    <row r="40" spans="1:7" ht="216.75" x14ac:dyDescent="0.2">
      <c r="A40" s="238">
        <f>A39+1</f>
        <v>26</v>
      </c>
      <c r="B40" s="1" t="s">
        <v>76</v>
      </c>
      <c r="C40" s="56" t="s">
        <v>254</v>
      </c>
      <c r="D40" s="119">
        <v>1</v>
      </c>
      <c r="E40" s="49" t="s">
        <v>1</v>
      </c>
      <c r="F40" s="181"/>
      <c r="G40" s="63">
        <f t="shared" si="0"/>
        <v>0</v>
      </c>
    </row>
    <row r="41" spans="1:7" ht="216.75" x14ac:dyDescent="0.2">
      <c r="A41" s="238">
        <f t="shared" si="1"/>
        <v>27</v>
      </c>
      <c r="B41" s="1" t="s">
        <v>75</v>
      </c>
      <c r="C41" s="56" t="s">
        <v>255</v>
      </c>
      <c r="D41" s="10">
        <v>1</v>
      </c>
      <c r="E41" s="49" t="s">
        <v>1</v>
      </c>
      <c r="F41" s="181"/>
      <c r="G41" s="63">
        <f t="shared" si="0"/>
        <v>0</v>
      </c>
    </row>
    <row r="42" spans="1:7" ht="216.75" x14ac:dyDescent="0.2">
      <c r="A42" s="238">
        <f t="shared" si="1"/>
        <v>28</v>
      </c>
      <c r="B42" s="1" t="s">
        <v>256</v>
      </c>
      <c r="C42" s="56" t="s">
        <v>257</v>
      </c>
      <c r="D42" s="10">
        <v>1</v>
      </c>
      <c r="E42" s="49" t="s">
        <v>1</v>
      </c>
      <c r="F42" s="181"/>
      <c r="G42" s="63">
        <f t="shared" si="0"/>
        <v>0</v>
      </c>
    </row>
    <row r="43" spans="1:7" ht="25.5" x14ac:dyDescent="0.2">
      <c r="A43" s="238">
        <f t="shared" si="1"/>
        <v>29</v>
      </c>
      <c r="B43" s="1" t="s">
        <v>15</v>
      </c>
      <c r="C43" s="1" t="s">
        <v>235</v>
      </c>
      <c r="D43" s="118">
        <v>3000</v>
      </c>
      <c r="E43" s="49" t="s">
        <v>49</v>
      </c>
      <c r="F43" s="181"/>
      <c r="G43" s="63">
        <f t="shared" si="0"/>
        <v>0</v>
      </c>
    </row>
    <row r="44" spans="1:7" ht="38.25" x14ac:dyDescent="0.2">
      <c r="A44" s="238">
        <f t="shared" si="1"/>
        <v>30</v>
      </c>
      <c r="B44" s="1" t="s">
        <v>218</v>
      </c>
      <c r="C44" s="56" t="s">
        <v>219</v>
      </c>
      <c r="D44" s="118">
        <v>3</v>
      </c>
      <c r="E44" s="49" t="s">
        <v>1</v>
      </c>
      <c r="F44" s="181"/>
      <c r="G44" s="63">
        <f t="shared" si="0"/>
        <v>0</v>
      </c>
    </row>
    <row r="45" spans="1:7" ht="25.5" x14ac:dyDescent="0.2">
      <c r="A45" s="238">
        <f t="shared" si="1"/>
        <v>31</v>
      </c>
      <c r="B45" s="1" t="s">
        <v>220</v>
      </c>
      <c r="C45" s="56" t="s">
        <v>236</v>
      </c>
      <c r="D45" s="118">
        <v>100</v>
      </c>
      <c r="E45" s="49" t="s">
        <v>49</v>
      </c>
      <c r="F45" s="181"/>
      <c r="G45" s="63">
        <f t="shared" si="0"/>
        <v>0</v>
      </c>
    </row>
    <row r="46" spans="1:7" ht="25.5" x14ac:dyDescent="0.2">
      <c r="A46" s="238">
        <f t="shared" si="1"/>
        <v>32</v>
      </c>
      <c r="B46" s="1" t="s">
        <v>47</v>
      </c>
      <c r="C46" s="56" t="s">
        <v>221</v>
      </c>
      <c r="D46" s="118">
        <v>200</v>
      </c>
      <c r="E46" s="49" t="s">
        <v>49</v>
      </c>
      <c r="F46" s="181"/>
      <c r="G46" s="63">
        <f t="shared" si="0"/>
        <v>0</v>
      </c>
    </row>
    <row r="47" spans="1:7" ht="114.75" x14ac:dyDescent="0.2">
      <c r="A47" s="238">
        <f t="shared" si="1"/>
        <v>33</v>
      </c>
      <c r="B47" s="1" t="s">
        <v>258</v>
      </c>
      <c r="C47" s="56" t="s">
        <v>313</v>
      </c>
      <c r="D47" s="118">
        <v>40</v>
      </c>
      <c r="E47" s="49" t="s">
        <v>1</v>
      </c>
      <c r="F47" s="181"/>
      <c r="G47" s="63">
        <f t="shared" si="0"/>
        <v>0</v>
      </c>
    </row>
    <row r="48" spans="1:7" ht="408" x14ac:dyDescent="0.2">
      <c r="A48" s="239">
        <f t="shared" si="1"/>
        <v>34</v>
      </c>
      <c r="B48" s="201" t="s">
        <v>259</v>
      </c>
      <c r="C48" s="201" t="s">
        <v>272</v>
      </c>
      <c r="D48" s="203">
        <v>1022</v>
      </c>
      <c r="E48" s="200" t="s">
        <v>351</v>
      </c>
      <c r="F48" s="199"/>
      <c r="G48" s="63">
        <f t="shared" si="0"/>
        <v>0</v>
      </c>
    </row>
    <row r="49" spans="1:7" ht="395.25" x14ac:dyDescent="0.2">
      <c r="A49" s="239">
        <f>A48+1</f>
        <v>35</v>
      </c>
      <c r="B49" s="198" t="s">
        <v>260</v>
      </c>
      <c r="C49" s="198" t="s">
        <v>273</v>
      </c>
      <c r="D49" s="204">
        <v>418</v>
      </c>
      <c r="E49" s="200" t="s">
        <v>351</v>
      </c>
      <c r="F49" s="199"/>
      <c r="G49" s="63">
        <f t="shared" si="0"/>
        <v>0</v>
      </c>
    </row>
    <row r="50" spans="1:7" ht="280.5" x14ac:dyDescent="0.2">
      <c r="A50" s="239">
        <f>A49+1</f>
        <v>36</v>
      </c>
      <c r="B50" s="198" t="s">
        <v>261</v>
      </c>
      <c r="C50" s="198" t="s">
        <v>289</v>
      </c>
      <c r="D50" s="204">
        <v>104</v>
      </c>
      <c r="E50" s="200" t="s">
        <v>351</v>
      </c>
      <c r="F50" s="199"/>
      <c r="G50" s="63">
        <f t="shared" si="0"/>
        <v>0</v>
      </c>
    </row>
    <row r="51" spans="1:7" ht="293.25" x14ac:dyDescent="0.2">
      <c r="A51" s="239">
        <f>A50+1</f>
        <v>37</v>
      </c>
      <c r="B51" s="198" t="s">
        <v>262</v>
      </c>
      <c r="C51" s="1" t="s">
        <v>290</v>
      </c>
      <c r="D51" s="204">
        <v>90</v>
      </c>
      <c r="E51" s="200" t="s">
        <v>351</v>
      </c>
      <c r="F51" s="199"/>
      <c r="G51" s="63">
        <f t="shared" si="0"/>
        <v>0</v>
      </c>
    </row>
    <row r="52" spans="1:7" x14ac:dyDescent="0.2">
      <c r="A52" s="239"/>
      <c r="B52" s="1"/>
      <c r="C52" s="1"/>
      <c r="D52" s="10"/>
      <c r="E52" s="51"/>
      <c r="F52" s="192"/>
      <c r="G52" s="132"/>
    </row>
    <row r="53" spans="1:7" x14ac:dyDescent="0.2">
      <c r="A53" s="240" t="s">
        <v>101</v>
      </c>
      <c r="B53" s="1"/>
      <c r="C53" s="1"/>
      <c r="D53" s="118"/>
      <c r="E53" s="49"/>
      <c r="F53" s="192"/>
      <c r="G53" s="63"/>
    </row>
    <row r="54" spans="1:7" ht="51" x14ac:dyDescent="0.2">
      <c r="A54" s="238">
        <f>A51+1</f>
        <v>38</v>
      </c>
      <c r="B54" s="155" t="s">
        <v>118</v>
      </c>
      <c r="C54" s="56" t="s">
        <v>129</v>
      </c>
      <c r="D54" s="157">
        <v>100</v>
      </c>
      <c r="E54" s="50" t="s">
        <v>1</v>
      </c>
      <c r="F54" s="182"/>
      <c r="G54" s="63">
        <f t="shared" ref="G54:G84" si="2">F54*D54</f>
        <v>0</v>
      </c>
    </row>
    <row r="55" spans="1:7" ht="51" x14ac:dyDescent="0.2">
      <c r="A55" s="238">
        <f>A54+1</f>
        <v>39</v>
      </c>
      <c r="B55" s="155" t="s">
        <v>111</v>
      </c>
      <c r="C55" s="56" t="s">
        <v>102</v>
      </c>
      <c r="D55" s="157">
        <v>50</v>
      </c>
      <c r="E55" s="50" t="s">
        <v>1</v>
      </c>
      <c r="F55" s="182"/>
      <c r="G55" s="63">
        <f t="shared" si="2"/>
        <v>0</v>
      </c>
    </row>
    <row r="56" spans="1:7" ht="51" x14ac:dyDescent="0.2">
      <c r="A56" s="238">
        <f t="shared" ref="A56:A104" si="3">A55+1</f>
        <v>40</v>
      </c>
      <c r="B56" s="155" t="s">
        <v>119</v>
      </c>
      <c r="C56" s="56" t="s">
        <v>130</v>
      </c>
      <c r="D56" s="157">
        <v>100</v>
      </c>
      <c r="E56" s="50" t="s">
        <v>1</v>
      </c>
      <c r="F56" s="182"/>
      <c r="G56" s="63">
        <f t="shared" si="2"/>
        <v>0</v>
      </c>
    </row>
    <row r="57" spans="1:7" ht="51" x14ac:dyDescent="0.2">
      <c r="A57" s="238">
        <f t="shared" si="3"/>
        <v>41</v>
      </c>
      <c r="B57" s="155" t="s">
        <v>112</v>
      </c>
      <c r="C57" s="56" t="s">
        <v>103</v>
      </c>
      <c r="D57" s="157">
        <v>50</v>
      </c>
      <c r="E57" s="50" t="s">
        <v>1</v>
      </c>
      <c r="F57" s="182"/>
      <c r="G57" s="63">
        <f t="shared" si="2"/>
        <v>0</v>
      </c>
    </row>
    <row r="58" spans="1:7" ht="51" x14ac:dyDescent="0.2">
      <c r="A58" s="238">
        <f t="shared" si="3"/>
        <v>42</v>
      </c>
      <c r="B58" s="155" t="s">
        <v>120</v>
      </c>
      <c r="C58" s="56" t="s">
        <v>131</v>
      </c>
      <c r="D58" s="157">
        <v>100</v>
      </c>
      <c r="E58" s="50" t="s">
        <v>1</v>
      </c>
      <c r="F58" s="182"/>
      <c r="G58" s="63">
        <f t="shared" si="2"/>
        <v>0</v>
      </c>
    </row>
    <row r="59" spans="1:7" ht="51" x14ac:dyDescent="0.2">
      <c r="A59" s="238">
        <f t="shared" si="3"/>
        <v>43</v>
      </c>
      <c r="B59" s="155" t="s">
        <v>113</v>
      </c>
      <c r="C59" s="56" t="s">
        <v>104</v>
      </c>
      <c r="D59" s="157">
        <v>50</v>
      </c>
      <c r="E59" s="50" t="s">
        <v>1</v>
      </c>
      <c r="F59" s="182"/>
      <c r="G59" s="63">
        <f t="shared" si="2"/>
        <v>0</v>
      </c>
    </row>
    <row r="60" spans="1:7" ht="51" x14ac:dyDescent="0.2">
      <c r="A60" s="238">
        <f t="shared" si="3"/>
        <v>44</v>
      </c>
      <c r="B60" s="155" t="s">
        <v>121</v>
      </c>
      <c r="C60" s="56" t="s">
        <v>132</v>
      </c>
      <c r="D60" s="157">
        <v>100</v>
      </c>
      <c r="E60" s="50" t="s">
        <v>1</v>
      </c>
      <c r="F60" s="182"/>
      <c r="G60" s="63">
        <f t="shared" si="2"/>
        <v>0</v>
      </c>
    </row>
    <row r="61" spans="1:7" ht="51" x14ac:dyDescent="0.2">
      <c r="A61" s="238">
        <f t="shared" si="3"/>
        <v>45</v>
      </c>
      <c r="B61" s="155" t="s">
        <v>114</v>
      </c>
      <c r="C61" s="56" t="s">
        <v>116</v>
      </c>
      <c r="D61" s="157">
        <v>50</v>
      </c>
      <c r="E61" s="50" t="s">
        <v>1</v>
      </c>
      <c r="F61" s="182"/>
      <c r="G61" s="63">
        <f t="shared" si="2"/>
        <v>0</v>
      </c>
    </row>
    <row r="62" spans="1:7" ht="51" x14ac:dyDescent="0.2">
      <c r="A62" s="238">
        <f t="shared" si="3"/>
        <v>46</v>
      </c>
      <c r="B62" s="155" t="s">
        <v>122</v>
      </c>
      <c r="C62" s="56" t="s">
        <v>133</v>
      </c>
      <c r="D62" s="157">
        <v>100</v>
      </c>
      <c r="E62" s="50" t="s">
        <v>1</v>
      </c>
      <c r="F62" s="182"/>
      <c r="G62" s="63">
        <f t="shared" si="2"/>
        <v>0</v>
      </c>
    </row>
    <row r="63" spans="1:7" ht="51" x14ac:dyDescent="0.2">
      <c r="A63" s="238">
        <f t="shared" si="3"/>
        <v>47</v>
      </c>
      <c r="B63" s="155" t="s">
        <v>115</v>
      </c>
      <c r="C63" s="56" t="s">
        <v>117</v>
      </c>
      <c r="D63" s="157">
        <v>50</v>
      </c>
      <c r="E63" s="50" t="s">
        <v>1</v>
      </c>
      <c r="F63" s="182"/>
      <c r="G63" s="63">
        <f t="shared" si="2"/>
        <v>0</v>
      </c>
    </row>
    <row r="64" spans="1:7" ht="38.25" x14ac:dyDescent="0.2">
      <c r="A64" s="238">
        <f t="shared" si="3"/>
        <v>48</v>
      </c>
      <c r="B64" s="156" t="s">
        <v>123</v>
      </c>
      <c r="C64" s="1" t="s">
        <v>134</v>
      </c>
      <c r="D64" s="157">
        <v>100</v>
      </c>
      <c r="E64" s="50" t="s">
        <v>1</v>
      </c>
      <c r="F64" s="182"/>
      <c r="G64" s="63">
        <f t="shared" si="2"/>
        <v>0</v>
      </c>
    </row>
    <row r="65" spans="1:7" ht="38.25" x14ac:dyDescent="0.2">
      <c r="A65" s="238">
        <f t="shared" si="3"/>
        <v>49</v>
      </c>
      <c r="B65" s="156" t="s">
        <v>78</v>
      </c>
      <c r="C65" s="1" t="s">
        <v>105</v>
      </c>
      <c r="D65" s="157">
        <v>20</v>
      </c>
      <c r="E65" s="50" t="s">
        <v>1</v>
      </c>
      <c r="F65" s="182"/>
      <c r="G65" s="63">
        <f t="shared" si="2"/>
        <v>0</v>
      </c>
    </row>
    <row r="66" spans="1:7" ht="25.5" x14ac:dyDescent="0.2">
      <c r="A66" s="238">
        <f t="shared" si="3"/>
        <v>50</v>
      </c>
      <c r="B66" s="156" t="s">
        <v>124</v>
      </c>
      <c r="C66" s="1" t="s">
        <v>135</v>
      </c>
      <c r="D66" s="157">
        <v>50</v>
      </c>
      <c r="E66" s="50" t="s">
        <v>1</v>
      </c>
      <c r="F66" s="182"/>
      <c r="G66" s="63">
        <f t="shared" si="2"/>
        <v>0</v>
      </c>
    </row>
    <row r="67" spans="1:7" ht="25.5" x14ac:dyDescent="0.2">
      <c r="A67" s="238">
        <f t="shared" si="3"/>
        <v>51</v>
      </c>
      <c r="B67" s="156" t="s">
        <v>79</v>
      </c>
      <c r="C67" s="1" t="s">
        <v>106</v>
      </c>
      <c r="D67" s="157">
        <v>20</v>
      </c>
      <c r="E67" s="50" t="s">
        <v>1</v>
      </c>
      <c r="F67" s="182"/>
      <c r="G67" s="63">
        <f t="shared" si="2"/>
        <v>0</v>
      </c>
    </row>
    <row r="68" spans="1:7" ht="153" x14ac:dyDescent="0.2">
      <c r="A68" s="238">
        <f t="shared" si="3"/>
        <v>52</v>
      </c>
      <c r="B68" s="156" t="s">
        <v>185</v>
      </c>
      <c r="C68" s="1" t="s">
        <v>314</v>
      </c>
      <c r="D68" s="157">
        <f>2500+2000</f>
        <v>4500</v>
      </c>
      <c r="E68" s="50" t="s">
        <v>49</v>
      </c>
      <c r="F68" s="182"/>
      <c r="G68" s="63">
        <f t="shared" si="2"/>
        <v>0</v>
      </c>
    </row>
    <row r="69" spans="1:7" ht="140.25" x14ac:dyDescent="0.2">
      <c r="A69" s="238">
        <f t="shared" si="3"/>
        <v>53</v>
      </c>
      <c r="B69" s="156" t="s">
        <v>315</v>
      </c>
      <c r="C69" s="1" t="s">
        <v>320</v>
      </c>
      <c r="D69" s="157">
        <f>1250+1000</f>
        <v>2250</v>
      </c>
      <c r="E69" s="50" t="s">
        <v>49</v>
      </c>
      <c r="F69" s="182"/>
      <c r="G69" s="63">
        <f t="shared" si="2"/>
        <v>0</v>
      </c>
    </row>
    <row r="70" spans="1:7" ht="140.25" x14ac:dyDescent="0.2">
      <c r="A70" s="238">
        <f t="shared" si="3"/>
        <v>54</v>
      </c>
      <c r="B70" s="156" t="s">
        <v>316</v>
      </c>
      <c r="C70" s="1" t="s">
        <v>319</v>
      </c>
      <c r="D70" s="157">
        <f>1250+1000</f>
        <v>2250</v>
      </c>
      <c r="E70" s="50" t="s">
        <v>49</v>
      </c>
      <c r="F70" s="182"/>
      <c r="G70" s="63">
        <f t="shared" si="2"/>
        <v>0</v>
      </c>
    </row>
    <row r="71" spans="1:7" ht="140.25" x14ac:dyDescent="0.2">
      <c r="A71" s="238">
        <f t="shared" si="3"/>
        <v>55</v>
      </c>
      <c r="B71" s="156" t="s">
        <v>317</v>
      </c>
      <c r="C71" s="1" t="s">
        <v>321</v>
      </c>
      <c r="D71" s="157">
        <f>1250+1000</f>
        <v>2250</v>
      </c>
      <c r="E71" s="50" t="s">
        <v>49</v>
      </c>
      <c r="F71" s="182"/>
      <c r="G71" s="63">
        <f t="shared" si="2"/>
        <v>0</v>
      </c>
    </row>
    <row r="72" spans="1:7" ht="140.25" x14ac:dyDescent="0.2">
      <c r="A72" s="238">
        <f t="shared" si="3"/>
        <v>56</v>
      </c>
      <c r="B72" s="156" t="s">
        <v>318</v>
      </c>
      <c r="C72" s="1" t="s">
        <v>322</v>
      </c>
      <c r="D72" s="157">
        <f>1250+1000</f>
        <v>2250</v>
      </c>
      <c r="E72" s="50" t="s">
        <v>49</v>
      </c>
      <c r="F72" s="182"/>
      <c r="G72" s="63">
        <f t="shared" si="2"/>
        <v>0</v>
      </c>
    </row>
    <row r="73" spans="1:7" ht="25.5" x14ac:dyDescent="0.2">
      <c r="A73" s="238">
        <f>A72+1</f>
        <v>57</v>
      </c>
      <c r="B73" s="156" t="s">
        <v>125</v>
      </c>
      <c r="C73" s="1" t="s">
        <v>136</v>
      </c>
      <c r="D73" s="157">
        <v>50</v>
      </c>
      <c r="E73" s="50" t="s">
        <v>1</v>
      </c>
      <c r="F73" s="182"/>
      <c r="G73" s="63">
        <f t="shared" si="2"/>
        <v>0</v>
      </c>
    </row>
    <row r="74" spans="1:7" ht="25.5" x14ac:dyDescent="0.2">
      <c r="A74" s="238">
        <f t="shared" si="3"/>
        <v>58</v>
      </c>
      <c r="B74" s="156" t="s">
        <v>80</v>
      </c>
      <c r="C74" s="1" t="s">
        <v>85</v>
      </c>
      <c r="D74" s="157">
        <v>20</v>
      </c>
      <c r="E74" s="50" t="s">
        <v>1</v>
      </c>
      <c r="F74" s="182"/>
      <c r="G74" s="63">
        <f t="shared" si="2"/>
        <v>0</v>
      </c>
    </row>
    <row r="75" spans="1:7" ht="38.25" x14ac:dyDescent="0.2">
      <c r="A75" s="238">
        <f>A74+1</f>
        <v>59</v>
      </c>
      <c r="B75" s="156" t="s">
        <v>126</v>
      </c>
      <c r="C75" s="1" t="s">
        <v>138</v>
      </c>
      <c r="D75" s="157">
        <v>100</v>
      </c>
      <c r="E75" s="50" t="s">
        <v>1</v>
      </c>
      <c r="F75" s="182"/>
      <c r="G75" s="63">
        <f t="shared" si="2"/>
        <v>0</v>
      </c>
    </row>
    <row r="76" spans="1:7" ht="38.25" x14ac:dyDescent="0.2">
      <c r="A76" s="238">
        <f t="shared" si="3"/>
        <v>60</v>
      </c>
      <c r="B76" s="156" t="s">
        <v>81</v>
      </c>
      <c r="C76" s="1" t="s">
        <v>107</v>
      </c>
      <c r="D76" s="157">
        <v>50</v>
      </c>
      <c r="E76" s="50" t="s">
        <v>1</v>
      </c>
      <c r="F76" s="182"/>
      <c r="G76" s="63">
        <f t="shared" si="2"/>
        <v>0</v>
      </c>
    </row>
    <row r="77" spans="1:7" ht="38.25" x14ac:dyDescent="0.2">
      <c r="A77" s="238">
        <f t="shared" si="3"/>
        <v>61</v>
      </c>
      <c r="B77" s="156" t="s">
        <v>127</v>
      </c>
      <c r="C77" s="1" t="s">
        <v>137</v>
      </c>
      <c r="D77" s="157">
        <v>100</v>
      </c>
      <c r="E77" s="50" t="s">
        <v>1</v>
      </c>
      <c r="F77" s="182"/>
      <c r="G77" s="63">
        <f t="shared" si="2"/>
        <v>0</v>
      </c>
    </row>
    <row r="78" spans="1:7" ht="38.25" x14ac:dyDescent="0.2">
      <c r="A78" s="238">
        <f t="shared" si="3"/>
        <v>62</v>
      </c>
      <c r="B78" s="156" t="s">
        <v>82</v>
      </c>
      <c r="C78" s="1" t="s">
        <v>108</v>
      </c>
      <c r="D78" s="157">
        <v>50</v>
      </c>
      <c r="E78" s="50" t="s">
        <v>1</v>
      </c>
      <c r="F78" s="182"/>
      <c r="G78" s="63">
        <f t="shared" si="2"/>
        <v>0</v>
      </c>
    </row>
    <row r="79" spans="1:7" ht="25.5" x14ac:dyDescent="0.2">
      <c r="A79" s="238">
        <f t="shared" si="3"/>
        <v>63</v>
      </c>
      <c r="B79" s="156" t="s">
        <v>128</v>
      </c>
      <c r="C79" s="1" t="s">
        <v>139</v>
      </c>
      <c r="D79" s="157">
        <v>100</v>
      </c>
      <c r="E79" s="50" t="s">
        <v>1</v>
      </c>
      <c r="F79" s="182"/>
      <c r="G79" s="63">
        <f t="shared" si="2"/>
        <v>0</v>
      </c>
    </row>
    <row r="80" spans="1:7" ht="25.5" x14ac:dyDescent="0.2">
      <c r="A80" s="238">
        <f t="shared" si="3"/>
        <v>64</v>
      </c>
      <c r="B80" s="156" t="s">
        <v>83</v>
      </c>
      <c r="C80" s="1" t="s">
        <v>109</v>
      </c>
      <c r="D80" s="157">
        <v>100</v>
      </c>
      <c r="E80" s="50" t="s">
        <v>1</v>
      </c>
      <c r="F80" s="182"/>
      <c r="G80" s="63">
        <f t="shared" si="2"/>
        <v>0</v>
      </c>
    </row>
    <row r="81" spans="1:7" ht="25.5" x14ac:dyDescent="0.2">
      <c r="A81" s="238">
        <f t="shared" si="3"/>
        <v>65</v>
      </c>
      <c r="B81" s="1" t="s">
        <v>140</v>
      </c>
      <c r="C81" s="1" t="s">
        <v>146</v>
      </c>
      <c r="D81" s="118">
        <v>200</v>
      </c>
      <c r="E81" s="49" t="s">
        <v>1</v>
      </c>
      <c r="F81" s="181"/>
      <c r="G81" s="63">
        <f t="shared" si="2"/>
        <v>0</v>
      </c>
    </row>
    <row r="82" spans="1:7" ht="25.5" x14ac:dyDescent="0.2">
      <c r="A82" s="238">
        <f t="shared" si="3"/>
        <v>66</v>
      </c>
      <c r="B82" s="1" t="s">
        <v>141</v>
      </c>
      <c r="C82" s="1" t="s">
        <v>147</v>
      </c>
      <c r="D82" s="118">
        <v>100</v>
      </c>
      <c r="E82" s="49" t="s">
        <v>1</v>
      </c>
      <c r="F82" s="181"/>
      <c r="G82" s="63">
        <f t="shared" si="2"/>
        <v>0</v>
      </c>
    </row>
    <row r="83" spans="1:7" ht="25.5" x14ac:dyDescent="0.2">
      <c r="A83" s="238">
        <f t="shared" si="3"/>
        <v>67</v>
      </c>
      <c r="B83" s="156" t="s">
        <v>173</v>
      </c>
      <c r="C83" s="1" t="s">
        <v>110</v>
      </c>
      <c r="D83" s="157">
        <v>100</v>
      </c>
      <c r="E83" s="50" t="s">
        <v>84</v>
      </c>
      <c r="F83" s="182"/>
      <c r="G83" s="63">
        <f t="shared" si="2"/>
        <v>0</v>
      </c>
    </row>
    <row r="84" spans="1:7" ht="25.5" x14ac:dyDescent="0.2">
      <c r="A84" s="238">
        <f t="shared" si="3"/>
        <v>68</v>
      </c>
      <c r="B84" s="156" t="s">
        <v>174</v>
      </c>
      <c r="C84" s="1" t="s">
        <v>110</v>
      </c>
      <c r="D84" s="157">
        <v>50</v>
      </c>
      <c r="E84" s="50" t="s">
        <v>84</v>
      </c>
      <c r="F84" s="182"/>
      <c r="G84" s="63">
        <f t="shared" si="2"/>
        <v>0</v>
      </c>
    </row>
    <row r="85" spans="1:7" ht="25.5" x14ac:dyDescent="0.2">
      <c r="A85" s="238">
        <f t="shared" si="3"/>
        <v>69</v>
      </c>
      <c r="B85" s="156" t="s">
        <v>175</v>
      </c>
      <c r="C85" s="1" t="s">
        <v>110</v>
      </c>
      <c r="D85" s="157">
        <v>100</v>
      </c>
      <c r="E85" s="50" t="s">
        <v>84</v>
      </c>
      <c r="F85" s="182"/>
      <c r="G85" s="63">
        <f t="shared" ref="G85:G105" si="4">F85*D85</f>
        <v>0</v>
      </c>
    </row>
    <row r="86" spans="1:7" ht="51" x14ac:dyDescent="0.2">
      <c r="A86" s="238">
        <f t="shared" si="3"/>
        <v>70</v>
      </c>
      <c r="B86" s="156" t="s">
        <v>176</v>
      </c>
      <c r="C86" s="1" t="s">
        <v>355</v>
      </c>
      <c r="D86" s="157">
        <v>50</v>
      </c>
      <c r="E86" s="50" t="s">
        <v>1</v>
      </c>
      <c r="F86" s="182"/>
      <c r="G86" s="63">
        <f t="shared" si="4"/>
        <v>0</v>
      </c>
    </row>
    <row r="87" spans="1:7" ht="51" x14ac:dyDescent="0.2">
      <c r="A87" s="238">
        <f t="shared" si="3"/>
        <v>71</v>
      </c>
      <c r="B87" s="156" t="s">
        <v>177</v>
      </c>
      <c r="C87" s="1" t="s">
        <v>355</v>
      </c>
      <c r="D87" s="157">
        <v>50</v>
      </c>
      <c r="E87" s="50" t="s">
        <v>1</v>
      </c>
      <c r="F87" s="182"/>
      <c r="G87" s="63">
        <f t="shared" si="4"/>
        <v>0</v>
      </c>
    </row>
    <row r="88" spans="1:7" ht="51" x14ac:dyDescent="0.2">
      <c r="A88" s="238">
        <f t="shared" si="3"/>
        <v>72</v>
      </c>
      <c r="B88" s="156" t="s">
        <v>178</v>
      </c>
      <c r="C88" s="1" t="s">
        <v>355</v>
      </c>
      <c r="D88" s="157">
        <v>50</v>
      </c>
      <c r="E88" s="50" t="s">
        <v>1</v>
      </c>
      <c r="F88" s="182"/>
      <c r="G88" s="63">
        <f t="shared" si="4"/>
        <v>0</v>
      </c>
    </row>
    <row r="89" spans="1:7" ht="38.25" x14ac:dyDescent="0.2">
      <c r="A89" s="238">
        <f t="shared" si="3"/>
        <v>73</v>
      </c>
      <c r="B89" s="156" t="s">
        <v>179</v>
      </c>
      <c r="C89" s="1" t="s">
        <v>356</v>
      </c>
      <c r="D89" s="157">
        <v>50</v>
      </c>
      <c r="E89" s="50" t="s">
        <v>1</v>
      </c>
      <c r="F89" s="182"/>
      <c r="G89" s="63">
        <f t="shared" si="4"/>
        <v>0</v>
      </c>
    </row>
    <row r="90" spans="1:7" ht="38.25" x14ac:dyDescent="0.2">
      <c r="A90" s="238">
        <f t="shared" si="3"/>
        <v>74</v>
      </c>
      <c r="B90" s="156" t="s">
        <v>180</v>
      </c>
      <c r="C90" s="1" t="s">
        <v>356</v>
      </c>
      <c r="D90" s="157">
        <v>50</v>
      </c>
      <c r="E90" s="50" t="s">
        <v>1</v>
      </c>
      <c r="F90" s="182"/>
      <c r="G90" s="63">
        <f t="shared" si="4"/>
        <v>0</v>
      </c>
    </row>
    <row r="91" spans="1:7" ht="51" x14ac:dyDescent="0.2">
      <c r="A91" s="238">
        <f t="shared" si="3"/>
        <v>75</v>
      </c>
      <c r="B91" s="156" t="s">
        <v>181</v>
      </c>
      <c r="C91" s="1" t="s">
        <v>356</v>
      </c>
      <c r="D91" s="157">
        <v>50</v>
      </c>
      <c r="E91" s="50" t="s">
        <v>1</v>
      </c>
      <c r="F91" s="182"/>
      <c r="G91" s="63">
        <f t="shared" si="4"/>
        <v>0</v>
      </c>
    </row>
    <row r="92" spans="1:7" ht="25.5" x14ac:dyDescent="0.2">
      <c r="A92" s="238">
        <f>A91+1</f>
        <v>76</v>
      </c>
      <c r="B92" s="156" t="s">
        <v>148</v>
      </c>
      <c r="C92" s="1" t="s">
        <v>149</v>
      </c>
      <c r="D92" s="195">
        <v>20</v>
      </c>
      <c r="E92" s="50" t="s">
        <v>1</v>
      </c>
      <c r="F92" s="182"/>
      <c r="G92" s="63">
        <f t="shared" si="4"/>
        <v>0</v>
      </c>
    </row>
    <row r="93" spans="1:7" ht="38.25" x14ac:dyDescent="0.2">
      <c r="A93" s="238">
        <f t="shared" si="3"/>
        <v>77</v>
      </c>
      <c r="B93" s="156" t="s">
        <v>150</v>
      </c>
      <c r="C93" s="1" t="s">
        <v>151</v>
      </c>
      <c r="D93" s="195">
        <v>20</v>
      </c>
      <c r="E93" s="50" t="s">
        <v>1</v>
      </c>
      <c r="F93" s="182"/>
      <c r="G93" s="63">
        <f t="shared" si="4"/>
        <v>0</v>
      </c>
    </row>
    <row r="94" spans="1:7" ht="38.25" x14ac:dyDescent="0.2">
      <c r="A94" s="238">
        <f t="shared" si="3"/>
        <v>78</v>
      </c>
      <c r="B94" s="156" t="s">
        <v>152</v>
      </c>
      <c r="C94" s="1" t="s">
        <v>153</v>
      </c>
      <c r="D94" s="195">
        <v>5</v>
      </c>
      <c r="E94" s="50" t="s">
        <v>1</v>
      </c>
      <c r="F94" s="182"/>
      <c r="G94" s="63">
        <f t="shared" si="4"/>
        <v>0</v>
      </c>
    </row>
    <row r="95" spans="1:7" ht="38.25" x14ac:dyDescent="0.2">
      <c r="A95" s="238">
        <f t="shared" si="3"/>
        <v>79</v>
      </c>
      <c r="B95" s="156" t="s">
        <v>154</v>
      </c>
      <c r="C95" s="1" t="s">
        <v>155</v>
      </c>
      <c r="D95" s="195">
        <v>5</v>
      </c>
      <c r="E95" s="50" t="s">
        <v>1</v>
      </c>
      <c r="F95" s="182"/>
      <c r="G95" s="63">
        <f t="shared" si="4"/>
        <v>0</v>
      </c>
    </row>
    <row r="96" spans="1:7" ht="38.25" x14ac:dyDescent="0.2">
      <c r="A96" s="238">
        <f t="shared" si="3"/>
        <v>80</v>
      </c>
      <c r="B96" s="156" t="s">
        <v>156</v>
      </c>
      <c r="C96" s="1" t="s">
        <v>157</v>
      </c>
      <c r="D96" s="195">
        <v>5</v>
      </c>
      <c r="E96" s="50" t="s">
        <v>1</v>
      </c>
      <c r="F96" s="182"/>
      <c r="G96" s="63">
        <f t="shared" si="4"/>
        <v>0</v>
      </c>
    </row>
    <row r="97" spans="1:7" ht="38.25" x14ac:dyDescent="0.2">
      <c r="A97" s="238">
        <f t="shared" si="3"/>
        <v>81</v>
      </c>
      <c r="B97" s="156" t="s">
        <v>158</v>
      </c>
      <c r="C97" s="1" t="s">
        <v>307</v>
      </c>
      <c r="D97" s="195">
        <v>5</v>
      </c>
      <c r="E97" s="50" t="s">
        <v>1</v>
      </c>
      <c r="F97" s="182"/>
      <c r="G97" s="63">
        <f t="shared" si="4"/>
        <v>0</v>
      </c>
    </row>
    <row r="98" spans="1:7" ht="51" x14ac:dyDescent="0.2">
      <c r="A98" s="238">
        <f t="shared" si="3"/>
        <v>82</v>
      </c>
      <c r="B98" s="156" t="s">
        <v>159</v>
      </c>
      <c r="C98" s="1" t="s">
        <v>142</v>
      </c>
      <c r="D98" s="195">
        <v>5</v>
      </c>
      <c r="E98" s="50" t="s">
        <v>1</v>
      </c>
      <c r="F98" s="182"/>
      <c r="G98" s="63">
        <f t="shared" si="4"/>
        <v>0</v>
      </c>
    </row>
    <row r="99" spans="1:7" ht="63.75" x14ac:dyDescent="0.2">
      <c r="A99" s="238">
        <f t="shared" si="3"/>
        <v>83</v>
      </c>
      <c r="B99" s="156" t="s">
        <v>143</v>
      </c>
      <c r="C99" s="1" t="s">
        <v>308</v>
      </c>
      <c r="D99" s="195">
        <v>5</v>
      </c>
      <c r="E99" s="50" t="s">
        <v>1</v>
      </c>
      <c r="F99" s="182"/>
      <c r="G99" s="63">
        <f t="shared" si="4"/>
        <v>0</v>
      </c>
    </row>
    <row r="100" spans="1:7" ht="38.25" x14ac:dyDescent="0.2">
      <c r="A100" s="238">
        <f t="shared" si="3"/>
        <v>84</v>
      </c>
      <c r="B100" s="156" t="s">
        <v>144</v>
      </c>
      <c r="C100" s="1" t="s">
        <v>145</v>
      </c>
      <c r="D100" s="195">
        <v>5</v>
      </c>
      <c r="E100" s="50" t="s">
        <v>1</v>
      </c>
      <c r="F100" s="182"/>
      <c r="G100" s="63">
        <f t="shared" si="4"/>
        <v>0</v>
      </c>
    </row>
    <row r="101" spans="1:7" s="3" customFormat="1" ht="395.25" x14ac:dyDescent="0.2">
      <c r="A101" s="238">
        <f t="shared" si="3"/>
        <v>85</v>
      </c>
      <c r="B101" s="156" t="s">
        <v>359</v>
      </c>
      <c r="C101" s="432" t="s">
        <v>386</v>
      </c>
      <c r="D101" s="195">
        <v>1</v>
      </c>
      <c r="E101" s="50" t="s">
        <v>1</v>
      </c>
      <c r="F101" s="182"/>
      <c r="G101" s="63">
        <f t="shared" si="4"/>
        <v>0</v>
      </c>
    </row>
    <row r="102" spans="1:7" s="3" customFormat="1" ht="395.25" x14ac:dyDescent="0.2">
      <c r="A102" s="238">
        <f t="shared" si="3"/>
        <v>86</v>
      </c>
      <c r="B102" s="156" t="s">
        <v>360</v>
      </c>
      <c r="C102" s="432" t="s">
        <v>387</v>
      </c>
      <c r="D102" s="195">
        <v>1</v>
      </c>
      <c r="E102" s="50" t="s">
        <v>1</v>
      </c>
      <c r="F102" s="182"/>
      <c r="G102" s="63">
        <f t="shared" si="4"/>
        <v>0</v>
      </c>
    </row>
    <row r="103" spans="1:7" s="3" customFormat="1" ht="395.25" x14ac:dyDescent="0.2">
      <c r="A103" s="238">
        <f t="shared" si="3"/>
        <v>87</v>
      </c>
      <c r="B103" s="156" t="s">
        <v>361</v>
      </c>
      <c r="C103" s="432" t="s">
        <v>388</v>
      </c>
      <c r="D103" s="195">
        <v>1</v>
      </c>
      <c r="E103" s="50" t="s">
        <v>1</v>
      </c>
      <c r="F103" s="182"/>
      <c r="G103" s="63">
        <f t="shared" si="4"/>
        <v>0</v>
      </c>
    </row>
    <row r="104" spans="1:7" s="3" customFormat="1" ht="395.25" x14ac:dyDescent="0.2">
      <c r="A104" s="238">
        <f t="shared" si="3"/>
        <v>88</v>
      </c>
      <c r="B104" s="156" t="s">
        <v>362</v>
      </c>
      <c r="C104" s="432" t="s">
        <v>389</v>
      </c>
      <c r="D104" s="195">
        <v>1</v>
      </c>
      <c r="E104" s="50" t="s">
        <v>1</v>
      </c>
      <c r="F104" s="182"/>
      <c r="G104" s="63">
        <f t="shared" si="4"/>
        <v>0</v>
      </c>
    </row>
    <row r="105" spans="1:7" s="3" customFormat="1" ht="395.25" x14ac:dyDescent="0.2">
      <c r="A105" s="238">
        <f>A104+1</f>
        <v>89</v>
      </c>
      <c r="B105" s="156" t="s">
        <v>363</v>
      </c>
      <c r="C105" s="432" t="s">
        <v>390</v>
      </c>
      <c r="D105" s="195">
        <v>1</v>
      </c>
      <c r="E105" s="50" t="s">
        <v>1</v>
      </c>
      <c r="F105" s="182"/>
      <c r="G105" s="63">
        <f t="shared" si="4"/>
        <v>0</v>
      </c>
    </row>
    <row r="106" spans="1:7" ht="13.5" thickBot="1" x14ac:dyDescent="0.25">
      <c r="A106" s="53"/>
      <c r="B106" s="1"/>
      <c r="C106" s="1"/>
      <c r="D106" s="118"/>
      <c r="E106" s="49"/>
      <c r="F106" s="67"/>
      <c r="G106" s="64"/>
    </row>
    <row r="107" spans="1:7" ht="14.25" thickTop="1" thickBot="1" x14ac:dyDescent="0.25">
      <c r="A107" s="60" t="s">
        <v>35</v>
      </c>
      <c r="B107" s="61"/>
      <c r="C107" s="61"/>
      <c r="D107" s="116"/>
      <c r="E107" s="61"/>
      <c r="F107" s="66"/>
      <c r="G107" s="62"/>
    </row>
    <row r="108" spans="1:7" ht="64.5" thickTop="1" x14ac:dyDescent="0.2">
      <c r="A108" s="241">
        <v>1</v>
      </c>
      <c r="B108" s="1" t="s">
        <v>160</v>
      </c>
      <c r="C108" s="1" t="s">
        <v>357</v>
      </c>
      <c r="D108" s="118">
        <v>200</v>
      </c>
      <c r="E108" s="49" t="s">
        <v>6</v>
      </c>
      <c r="F108" s="183"/>
      <c r="G108" s="64">
        <f>F108*D108</f>
        <v>0</v>
      </c>
    </row>
    <row r="109" spans="1:7" ht="66.75" customHeight="1" x14ac:dyDescent="0.2">
      <c r="A109" s="424">
        <f>A108+1</f>
        <v>2</v>
      </c>
      <c r="B109" s="1" t="s">
        <v>353</v>
      </c>
      <c r="C109" s="399" t="s">
        <v>358</v>
      </c>
      <c r="D109" s="118">
        <v>1000000</v>
      </c>
      <c r="E109" s="49" t="s">
        <v>227</v>
      </c>
      <c r="F109" s="67">
        <v>1</v>
      </c>
      <c r="G109" s="64">
        <f>F109*D109</f>
        <v>1000000</v>
      </c>
    </row>
    <row r="110" spans="1:7" ht="56.25" customHeight="1" x14ac:dyDescent="0.2">
      <c r="A110" s="425"/>
      <c r="B110" s="1" t="s">
        <v>352</v>
      </c>
      <c r="C110" s="400"/>
      <c r="D110" s="120"/>
      <c r="E110" s="49" t="s">
        <v>40</v>
      </c>
      <c r="F110" s="184"/>
      <c r="G110" s="64">
        <f>G109*F110</f>
        <v>0</v>
      </c>
    </row>
    <row r="111" spans="1:7" x14ac:dyDescent="0.2">
      <c r="A111" s="53"/>
      <c r="B111" s="1"/>
      <c r="C111" s="1"/>
      <c r="D111" s="118"/>
      <c r="E111" s="49"/>
      <c r="F111" s="67"/>
      <c r="G111" s="64"/>
    </row>
    <row r="112" spans="1:7" ht="14.25" thickBot="1" x14ac:dyDescent="0.3">
      <c r="A112" s="374"/>
      <c r="B112" s="375"/>
      <c r="C112" s="376"/>
      <c r="D112" s="381" t="s">
        <v>346</v>
      </c>
      <c r="E112" s="377"/>
      <c r="F112" s="378"/>
      <c r="G112" s="379">
        <f>SUM(G14:G106)+SUM(G108,G109,G110)</f>
        <v>1000000</v>
      </c>
    </row>
    <row r="113" spans="1:2" x14ac:dyDescent="0.2">
      <c r="A113" s="54"/>
      <c r="B113" s="2"/>
    </row>
    <row r="114" spans="1:2" x14ac:dyDescent="0.2">
      <c r="A114" s="133" t="s">
        <v>350</v>
      </c>
    </row>
  </sheetData>
  <mergeCells count="10">
    <mergeCell ref="A1:G1"/>
    <mergeCell ref="A2:G2"/>
    <mergeCell ref="A3:G3"/>
    <mergeCell ref="A4:G4"/>
    <mergeCell ref="A5:G5"/>
    <mergeCell ref="A109:A110"/>
    <mergeCell ref="C109:C110"/>
    <mergeCell ref="A8:G8"/>
    <mergeCell ref="A9:G9"/>
    <mergeCell ref="A7:G7"/>
  </mergeCells>
  <printOptions horizontalCentered="1"/>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D1292-8587-4573-AC98-F9D3B2EBB831}">
  <sheetPr>
    <pageSetUpPr fitToPage="1"/>
  </sheetPr>
  <dimension ref="A1:J151"/>
  <sheetViews>
    <sheetView view="pageBreakPreview" zoomScale="115" zoomScaleNormal="100" zoomScaleSheetLayoutView="115" zoomScalePageLayoutView="70" workbookViewId="0">
      <pane ySplit="10" topLeftCell="A11" activePane="bottomLeft" state="frozen"/>
      <selection activeCell="C62" sqref="C62"/>
      <selection pane="bottomLeft" activeCell="C62" sqref="C62"/>
    </sheetView>
  </sheetViews>
  <sheetFormatPr defaultColWidth="9.140625" defaultRowHeight="12.75" x14ac:dyDescent="0.2"/>
  <cols>
    <col min="1" max="1" width="7" style="337" customWidth="1"/>
    <col min="2" max="2" width="7.5703125" style="141" customWidth="1"/>
    <col min="3" max="3" width="77.140625" style="2" customWidth="1"/>
    <col min="4" max="4" width="10" style="2" customWidth="1"/>
    <col min="5" max="5" width="9.7109375" style="2" customWidth="1"/>
    <col min="6" max="6" width="13.85546875" style="31" customWidth="1"/>
    <col min="7" max="7" width="16.5703125" style="31" customWidth="1"/>
    <col min="8" max="16384" width="9.140625" style="2"/>
  </cols>
  <sheetData>
    <row r="1" spans="1:10" x14ac:dyDescent="0.2">
      <c r="A1" s="389" t="s">
        <v>237</v>
      </c>
      <c r="B1" s="389"/>
      <c r="C1" s="389"/>
      <c r="D1" s="389"/>
      <c r="E1" s="389"/>
      <c r="F1" s="389"/>
      <c r="G1" s="389"/>
      <c r="H1" s="223"/>
      <c r="I1" s="223"/>
      <c r="J1" s="223"/>
    </row>
    <row r="2" spans="1:10" x14ac:dyDescent="0.2">
      <c r="A2" s="389" t="s">
        <v>17</v>
      </c>
      <c r="B2" s="389"/>
      <c r="C2" s="389"/>
      <c r="D2" s="389"/>
      <c r="E2" s="389"/>
      <c r="F2" s="389"/>
      <c r="G2" s="389"/>
      <c r="H2" s="223"/>
      <c r="I2" s="223"/>
      <c r="J2" s="223"/>
    </row>
    <row r="3" spans="1:10" x14ac:dyDescent="0.2">
      <c r="A3" s="389" t="s">
        <v>187</v>
      </c>
      <c r="B3" s="389"/>
      <c r="C3" s="389"/>
      <c r="D3" s="389"/>
      <c r="E3" s="389"/>
      <c r="F3" s="389"/>
      <c r="G3" s="389"/>
      <c r="H3" s="223"/>
      <c r="I3" s="223"/>
      <c r="J3" s="223"/>
    </row>
    <row r="4" spans="1:10" ht="14.25" customHeight="1" x14ac:dyDescent="0.2">
      <c r="A4" s="389" t="s">
        <v>166</v>
      </c>
      <c r="B4" s="389"/>
      <c r="C4" s="389"/>
      <c r="D4" s="389"/>
      <c r="E4" s="389"/>
      <c r="F4" s="389"/>
      <c r="G4" s="389"/>
      <c r="H4" s="223"/>
      <c r="I4" s="223"/>
      <c r="J4" s="223"/>
    </row>
    <row r="5" spans="1:10" ht="14.25" customHeight="1" x14ac:dyDescent="0.2">
      <c r="A5" s="389" t="s">
        <v>226</v>
      </c>
      <c r="B5" s="389"/>
      <c r="C5" s="389"/>
      <c r="D5" s="389"/>
      <c r="E5" s="389"/>
      <c r="F5" s="389"/>
      <c r="G5" s="389"/>
      <c r="H5" s="5"/>
      <c r="I5" s="5"/>
      <c r="J5" s="5"/>
    </row>
    <row r="6" spans="1:10" ht="14.25" customHeight="1" x14ac:dyDescent="0.2">
      <c r="A6" s="320"/>
      <c r="B6" s="140"/>
      <c r="C6" s="5"/>
      <c r="D6" s="7"/>
      <c r="E6" s="8"/>
      <c r="F6" s="25"/>
      <c r="G6" s="25"/>
      <c r="H6" s="7"/>
      <c r="I6" s="9"/>
      <c r="J6" s="9"/>
    </row>
    <row r="7" spans="1:10" x14ac:dyDescent="0.2">
      <c r="A7" s="388" t="s">
        <v>165</v>
      </c>
      <c r="B7" s="388"/>
      <c r="C7" s="388"/>
      <c r="D7" s="388"/>
      <c r="E7" s="388"/>
      <c r="F7" s="388"/>
      <c r="G7" s="388"/>
    </row>
    <row r="8" spans="1:10" s="3" customFormat="1" x14ac:dyDescent="0.2">
      <c r="A8" s="390" t="s">
        <v>341</v>
      </c>
      <c r="B8" s="390"/>
      <c r="C8" s="390"/>
      <c r="D8" s="390"/>
      <c r="E8" s="390"/>
      <c r="F8" s="390"/>
      <c r="G8" s="390"/>
    </row>
    <row r="9" spans="1:10" ht="13.5" thickBot="1" x14ac:dyDescent="0.25">
      <c r="A9" s="415" t="s">
        <v>335</v>
      </c>
      <c r="B9" s="415"/>
      <c r="C9" s="415"/>
      <c r="D9" s="415"/>
      <c r="E9" s="415"/>
      <c r="F9" s="415"/>
      <c r="G9" s="415"/>
    </row>
    <row r="10" spans="1:10" ht="26.25" customHeight="1" thickBot="1" x14ac:dyDescent="0.25">
      <c r="A10" s="386" t="s">
        <v>99</v>
      </c>
      <c r="B10" s="387"/>
      <c r="C10" s="32" t="s">
        <v>4</v>
      </c>
      <c r="D10" s="33" t="s">
        <v>0</v>
      </c>
      <c r="E10" s="34" t="s">
        <v>9</v>
      </c>
      <c r="F10" s="88" t="s">
        <v>2</v>
      </c>
      <c r="G10" s="35" t="s">
        <v>3</v>
      </c>
    </row>
    <row r="11" spans="1:10" ht="14.25" thickTop="1" thickBot="1" x14ac:dyDescent="0.25">
      <c r="A11" s="391" t="s">
        <v>241</v>
      </c>
      <c r="B11" s="392"/>
      <c r="C11" s="40"/>
      <c r="D11" s="41"/>
      <c r="E11" s="42"/>
      <c r="F11" s="89"/>
      <c r="G11" s="43"/>
    </row>
    <row r="12" spans="1:10" ht="13.5" thickTop="1" x14ac:dyDescent="0.2">
      <c r="A12" s="382">
        <v>1503010</v>
      </c>
      <c r="B12" s="383"/>
      <c r="C12" s="165" t="s">
        <v>86</v>
      </c>
      <c r="D12" s="165"/>
      <c r="E12" s="165"/>
      <c r="F12" s="165"/>
      <c r="G12" s="166"/>
    </row>
    <row r="13" spans="1:10" x14ac:dyDescent="0.2">
      <c r="A13" s="321" t="s">
        <v>51</v>
      </c>
      <c r="B13" s="172"/>
      <c r="C13" s="142"/>
      <c r="D13" s="20"/>
      <c r="E13" s="21"/>
      <c r="F13" s="90"/>
      <c r="G13" s="26"/>
    </row>
    <row r="14" spans="1:10" ht="38.25" x14ac:dyDescent="0.2">
      <c r="A14" s="322">
        <v>1</v>
      </c>
      <c r="B14" s="22" t="s">
        <v>73</v>
      </c>
      <c r="C14" s="14" t="s">
        <v>369</v>
      </c>
      <c r="D14" s="11">
        <v>12</v>
      </c>
      <c r="E14" s="11" t="s">
        <v>7</v>
      </c>
      <c r="F14" s="174"/>
      <c r="G14" s="27">
        <f>F14*D14</f>
        <v>0</v>
      </c>
    </row>
    <row r="15" spans="1:10" x14ac:dyDescent="0.2">
      <c r="A15" s="321" t="s">
        <v>93</v>
      </c>
      <c r="B15" s="173"/>
      <c r="C15" s="70"/>
      <c r="D15" s="11"/>
      <c r="E15" s="12"/>
      <c r="F15" s="91"/>
      <c r="G15" s="28"/>
    </row>
    <row r="16" spans="1:10" ht="38.25" x14ac:dyDescent="0.2">
      <c r="A16" s="322">
        <f>A14</f>
        <v>1</v>
      </c>
      <c r="B16" s="23" t="s">
        <v>74</v>
      </c>
      <c r="C16" s="13" t="s">
        <v>370</v>
      </c>
      <c r="D16" s="11">
        <v>12</v>
      </c>
      <c r="E16" s="11" t="s">
        <v>7</v>
      </c>
      <c r="F16" s="174"/>
      <c r="G16" s="27">
        <f>F16*D16</f>
        <v>0</v>
      </c>
    </row>
    <row r="17" spans="1:7" x14ac:dyDescent="0.2">
      <c r="A17" s="323" t="s">
        <v>263</v>
      </c>
      <c r="B17" s="185"/>
      <c r="C17" s="70"/>
      <c r="D17" s="11"/>
      <c r="E17" s="11"/>
      <c r="F17" s="91"/>
      <c r="G17" s="27"/>
    </row>
    <row r="18" spans="1:7" ht="38.25" x14ac:dyDescent="0.2">
      <c r="A18" s="322">
        <f>A16</f>
        <v>1</v>
      </c>
      <c r="B18" s="23" t="s">
        <v>89</v>
      </c>
      <c r="C18" s="13" t="s">
        <v>264</v>
      </c>
      <c r="D18" s="11">
        <v>12</v>
      </c>
      <c r="E18" s="11" t="s">
        <v>7</v>
      </c>
      <c r="F18" s="174"/>
      <c r="G18" s="27">
        <f>F18*D18</f>
        <v>0</v>
      </c>
    </row>
    <row r="19" spans="1:7" x14ac:dyDescent="0.2">
      <c r="A19" s="323" t="s">
        <v>72</v>
      </c>
      <c r="B19" s="185"/>
      <c r="C19" s="70"/>
      <c r="D19" s="11"/>
      <c r="E19" s="11"/>
      <c r="F19" s="91"/>
      <c r="G19" s="27"/>
    </row>
    <row r="20" spans="1:7" ht="38.25" x14ac:dyDescent="0.2">
      <c r="A20" s="322">
        <f>A18</f>
        <v>1</v>
      </c>
      <c r="B20" s="23" t="s">
        <v>90</v>
      </c>
      <c r="C20" s="13" t="s">
        <v>265</v>
      </c>
      <c r="D20" s="11">
        <v>12</v>
      </c>
      <c r="E20" s="11" t="s">
        <v>7</v>
      </c>
      <c r="F20" s="174"/>
      <c r="G20" s="27">
        <f>F20*D20</f>
        <v>0</v>
      </c>
    </row>
    <row r="21" spans="1:7" x14ac:dyDescent="0.2">
      <c r="A21" s="324"/>
      <c r="B21" s="73"/>
      <c r="C21" s="13"/>
      <c r="D21" s="11"/>
      <c r="E21" s="11"/>
      <c r="F21" s="91"/>
      <c r="G21" s="27"/>
    </row>
    <row r="22" spans="1:7" x14ac:dyDescent="0.2">
      <c r="A22" s="393">
        <v>1503020</v>
      </c>
      <c r="B22" s="394"/>
      <c r="C22" s="167" t="s">
        <v>88</v>
      </c>
      <c r="D22" s="167"/>
      <c r="E22" s="167"/>
      <c r="F22" s="167"/>
      <c r="G22" s="168"/>
    </row>
    <row r="23" spans="1:7" ht="25.5" x14ac:dyDescent="0.2">
      <c r="A23" s="322">
        <f>A14+1</f>
        <v>2</v>
      </c>
      <c r="B23" s="23" t="s">
        <v>73</v>
      </c>
      <c r="C23" s="14" t="s">
        <v>267</v>
      </c>
      <c r="D23" s="11">
        <v>12</v>
      </c>
      <c r="E23" s="11" t="s">
        <v>7</v>
      </c>
      <c r="F23" s="174"/>
      <c r="G23" s="27">
        <f>F23*D23</f>
        <v>0</v>
      </c>
    </row>
    <row r="24" spans="1:7" x14ac:dyDescent="0.2">
      <c r="A24" s="322">
        <f>A23</f>
        <v>2</v>
      </c>
      <c r="B24" s="23" t="s">
        <v>74</v>
      </c>
      <c r="C24" s="14" t="s">
        <v>186</v>
      </c>
      <c r="D24" s="11">
        <v>30</v>
      </c>
      <c r="E24" s="11" t="s">
        <v>1</v>
      </c>
      <c r="F24" s="174"/>
      <c r="G24" s="27">
        <f>F24*D24</f>
        <v>0</v>
      </c>
    </row>
    <row r="25" spans="1:7" x14ac:dyDescent="0.2">
      <c r="A25" s="322">
        <f>A24</f>
        <v>2</v>
      </c>
      <c r="B25" s="23" t="s">
        <v>89</v>
      </c>
      <c r="C25" s="13" t="s">
        <v>95</v>
      </c>
      <c r="D25" s="11">
        <v>12</v>
      </c>
      <c r="E25" s="11" t="s">
        <v>7</v>
      </c>
      <c r="F25" s="174"/>
      <c r="G25" s="27">
        <f>F25*D25</f>
        <v>0</v>
      </c>
    </row>
    <row r="26" spans="1:7" x14ac:dyDescent="0.2">
      <c r="A26" s="325"/>
      <c r="B26" s="68"/>
      <c r="C26" s="13"/>
      <c r="D26" s="38"/>
      <c r="E26" s="38"/>
      <c r="F26" s="147"/>
      <c r="G26" s="148"/>
    </row>
    <row r="27" spans="1:7" x14ac:dyDescent="0.2">
      <c r="A27" s="395">
        <v>1503050</v>
      </c>
      <c r="B27" s="396"/>
      <c r="C27" s="169" t="s">
        <v>87</v>
      </c>
      <c r="D27" s="149"/>
      <c r="E27" s="150"/>
      <c r="F27" s="151"/>
      <c r="G27" s="152"/>
    </row>
    <row r="28" spans="1:7" ht="38.25" x14ac:dyDescent="0.2">
      <c r="A28" s="322">
        <f>A23+1</f>
        <v>3</v>
      </c>
      <c r="B28" s="191" t="s">
        <v>73</v>
      </c>
      <c r="C28" s="433" t="s">
        <v>391</v>
      </c>
      <c r="D28" s="11">
        <v>12</v>
      </c>
      <c r="E28" s="11" t="s">
        <v>7</v>
      </c>
      <c r="F28" s="174"/>
      <c r="G28" s="27">
        <f t="shared" ref="G28:G30" si="0">F28*D28</f>
        <v>0</v>
      </c>
    </row>
    <row r="29" spans="1:7" ht="38.25" x14ac:dyDescent="0.2">
      <c r="A29" s="326">
        <f>A28</f>
        <v>3</v>
      </c>
      <c r="B29" s="191" t="s">
        <v>74</v>
      </c>
      <c r="C29" s="433" t="s">
        <v>393</v>
      </c>
      <c r="D29" s="11">
        <v>12</v>
      </c>
      <c r="E29" s="11" t="s">
        <v>7</v>
      </c>
      <c r="F29" s="174"/>
      <c r="G29" s="27">
        <f t="shared" si="0"/>
        <v>0</v>
      </c>
    </row>
    <row r="30" spans="1:7" ht="51" x14ac:dyDescent="0.2">
      <c r="A30" s="326">
        <f>A29</f>
        <v>3</v>
      </c>
      <c r="B30" s="191" t="s">
        <v>89</v>
      </c>
      <c r="C30" s="433" t="s">
        <v>394</v>
      </c>
      <c r="D30" s="11">
        <v>12</v>
      </c>
      <c r="E30" s="11" t="s">
        <v>7</v>
      </c>
      <c r="F30" s="174"/>
      <c r="G30" s="27">
        <f t="shared" si="0"/>
        <v>0</v>
      </c>
    </row>
    <row r="31" spans="1:7" ht="38.25" x14ac:dyDescent="0.2">
      <c r="A31" s="322">
        <f>A29</f>
        <v>3</v>
      </c>
      <c r="B31" s="173" t="s">
        <v>90</v>
      </c>
      <c r="C31" s="14" t="s">
        <v>365</v>
      </c>
      <c r="D31" s="11">
        <v>12</v>
      </c>
      <c r="E31" s="11" t="s">
        <v>7</v>
      </c>
      <c r="F31" s="174"/>
      <c r="G31" s="27">
        <f>F31*D31</f>
        <v>0</v>
      </c>
    </row>
    <row r="32" spans="1:7" ht="38.25" x14ac:dyDescent="0.2">
      <c r="A32" s="434">
        <f>A31</f>
        <v>3</v>
      </c>
      <c r="B32" s="435" t="s">
        <v>228</v>
      </c>
      <c r="C32" s="433" t="s">
        <v>384</v>
      </c>
      <c r="D32" s="11">
        <v>12</v>
      </c>
      <c r="E32" s="11" t="s">
        <v>7</v>
      </c>
      <c r="F32" s="174"/>
      <c r="G32" s="27">
        <f>F32*D32</f>
        <v>0</v>
      </c>
    </row>
    <row r="33" spans="1:7" x14ac:dyDescent="0.2">
      <c r="A33" s="325"/>
      <c r="B33" s="68"/>
      <c r="C33" s="13"/>
      <c r="D33" s="11"/>
      <c r="E33" s="11"/>
      <c r="F33" s="91"/>
      <c r="G33" s="27"/>
    </row>
    <row r="34" spans="1:7" x14ac:dyDescent="0.2">
      <c r="A34" s="327"/>
      <c r="B34" s="45"/>
      <c r="C34" s="46"/>
      <c r="D34" s="47"/>
      <c r="E34" s="47"/>
      <c r="F34" s="92" t="s">
        <v>18</v>
      </c>
      <c r="G34" s="29">
        <f>SUM(G14:G33)</f>
        <v>0</v>
      </c>
    </row>
    <row r="35" spans="1:7" ht="13.5" thickBot="1" x14ac:dyDescent="0.25">
      <c r="A35" s="328"/>
      <c r="B35" s="36"/>
      <c r="C35" s="37"/>
      <c r="D35" s="38"/>
      <c r="E35" s="38"/>
      <c r="F35" s="93"/>
      <c r="G35" s="39"/>
    </row>
    <row r="36" spans="1:7" ht="14.25" thickTop="1" thickBot="1" x14ac:dyDescent="0.25">
      <c r="A36" s="329" t="s">
        <v>253</v>
      </c>
      <c r="B36" s="71"/>
      <c r="C36" s="40"/>
      <c r="D36" s="44"/>
      <c r="E36" s="40"/>
      <c r="F36" s="95"/>
      <c r="G36" s="43"/>
    </row>
    <row r="37" spans="1:7" ht="13.5" thickTop="1" x14ac:dyDescent="0.2">
      <c r="A37" s="382">
        <v>1503010</v>
      </c>
      <c r="B37" s="383"/>
      <c r="C37" s="170" t="s">
        <v>86</v>
      </c>
      <c r="D37" s="143"/>
      <c r="E37" s="144"/>
      <c r="F37" s="145"/>
      <c r="G37" s="146"/>
    </row>
    <row r="38" spans="1:7" ht="38.25" x14ac:dyDescent="0.2">
      <c r="A38" s="322">
        <v>4</v>
      </c>
      <c r="B38" s="22" t="s">
        <v>73</v>
      </c>
      <c r="C38" s="13" t="s">
        <v>371</v>
      </c>
      <c r="D38" s="11">
        <v>12</v>
      </c>
      <c r="E38" s="11" t="s">
        <v>7</v>
      </c>
      <c r="F38" s="174"/>
      <c r="G38" s="27">
        <f>F38*D38</f>
        <v>0</v>
      </c>
    </row>
    <row r="39" spans="1:7" x14ac:dyDescent="0.2">
      <c r="A39" s="327"/>
      <c r="B39" s="22"/>
      <c r="C39" s="14"/>
      <c r="D39" s="11"/>
      <c r="E39" s="11"/>
      <c r="F39" s="91"/>
      <c r="G39" s="27"/>
    </row>
    <row r="40" spans="1:7" x14ac:dyDescent="0.2">
      <c r="A40" s="327"/>
      <c r="B40" s="45"/>
      <c r="C40" s="48"/>
      <c r="D40" s="47"/>
      <c r="E40" s="47"/>
      <c r="F40" s="92" t="s">
        <v>92</v>
      </c>
      <c r="G40" s="29">
        <f>G38</f>
        <v>0</v>
      </c>
    </row>
    <row r="41" spans="1:7" ht="13.5" thickBot="1" x14ac:dyDescent="0.25">
      <c r="A41" s="327"/>
      <c r="B41" s="22"/>
      <c r="C41" s="13"/>
      <c r="D41" s="11"/>
      <c r="E41" s="11"/>
      <c r="F41" s="94"/>
      <c r="G41" s="29"/>
    </row>
    <row r="42" spans="1:7" ht="14.25" thickTop="1" thickBot="1" x14ac:dyDescent="0.25">
      <c r="A42" s="329" t="s">
        <v>243</v>
      </c>
      <c r="B42" s="71"/>
      <c r="C42" s="40"/>
      <c r="D42" s="41"/>
      <c r="E42" s="42"/>
      <c r="F42" s="89"/>
      <c r="G42" s="43"/>
    </row>
    <row r="43" spans="1:7" ht="13.5" thickTop="1" x14ac:dyDescent="0.2">
      <c r="A43" s="382">
        <v>1503010</v>
      </c>
      <c r="B43" s="383"/>
      <c r="C43" s="170" t="s">
        <v>86</v>
      </c>
      <c r="D43" s="143"/>
      <c r="E43" s="144"/>
      <c r="F43" s="145"/>
      <c r="G43" s="146"/>
    </row>
    <row r="44" spans="1:7" ht="38.25" x14ac:dyDescent="0.2">
      <c r="A44" s="330">
        <v>5</v>
      </c>
      <c r="B44" s="36" t="s">
        <v>73</v>
      </c>
      <c r="C44" s="37" t="s">
        <v>372</v>
      </c>
      <c r="D44" s="38">
        <v>12</v>
      </c>
      <c r="E44" s="38" t="s">
        <v>7</v>
      </c>
      <c r="F44" s="175"/>
      <c r="G44" s="27">
        <f>F44*D44</f>
        <v>0</v>
      </c>
    </row>
    <row r="45" spans="1:7" x14ac:dyDescent="0.2">
      <c r="A45" s="327"/>
      <c r="B45" s="22"/>
      <c r="C45" s="14"/>
      <c r="D45" s="11"/>
      <c r="E45" s="11"/>
      <c r="F45" s="91"/>
      <c r="G45" s="27"/>
    </row>
    <row r="46" spans="1:7" x14ac:dyDescent="0.2">
      <c r="A46" s="327"/>
      <c r="B46" s="45"/>
      <c r="C46" s="48"/>
      <c r="D46" s="47"/>
      <c r="E46" s="47"/>
      <c r="F46" s="92" t="s">
        <v>229</v>
      </c>
      <c r="G46" s="29">
        <f>G44</f>
        <v>0</v>
      </c>
    </row>
    <row r="47" spans="1:7" ht="13.5" thickBot="1" x14ac:dyDescent="0.25">
      <c r="A47" s="327"/>
      <c r="B47" s="22"/>
      <c r="C47" s="13"/>
      <c r="D47" s="11"/>
      <c r="E47" s="11"/>
      <c r="F47" s="94"/>
      <c r="G47" s="29"/>
    </row>
    <row r="48" spans="1:7" ht="14.25" thickTop="1" thickBot="1" x14ac:dyDescent="0.25">
      <c r="A48" s="329" t="s">
        <v>242</v>
      </c>
      <c r="B48" s="71"/>
      <c r="C48" s="40"/>
      <c r="D48" s="41"/>
      <c r="E48" s="42"/>
      <c r="F48" s="89"/>
      <c r="G48" s="43"/>
    </row>
    <row r="49" spans="1:7" ht="13.5" thickTop="1" x14ac:dyDescent="0.2">
      <c r="A49" s="382">
        <v>1503010</v>
      </c>
      <c r="B49" s="383"/>
      <c r="C49" s="165" t="s">
        <v>86</v>
      </c>
      <c r="D49" s="143"/>
      <c r="E49" s="144"/>
      <c r="F49" s="145"/>
      <c r="G49" s="146"/>
    </row>
    <row r="50" spans="1:7" ht="38.25" x14ac:dyDescent="0.2">
      <c r="A50" s="322">
        <v>6</v>
      </c>
      <c r="B50" s="22" t="s">
        <v>73</v>
      </c>
      <c r="C50" s="14" t="s">
        <v>373</v>
      </c>
      <c r="D50" s="11">
        <v>12</v>
      </c>
      <c r="E50" s="11" t="s">
        <v>7</v>
      </c>
      <c r="F50" s="174"/>
      <c r="G50" s="27">
        <f>F50*D50</f>
        <v>0</v>
      </c>
    </row>
    <row r="51" spans="1:7" x14ac:dyDescent="0.2">
      <c r="A51" s="327"/>
      <c r="B51" s="22"/>
      <c r="C51" s="14"/>
      <c r="D51" s="11"/>
      <c r="E51" s="11"/>
      <c r="F51" s="91"/>
      <c r="G51" s="27"/>
    </row>
    <row r="52" spans="1:7" x14ac:dyDescent="0.2">
      <c r="A52" s="393">
        <v>1503020</v>
      </c>
      <c r="B52" s="394"/>
      <c r="C52" s="167" t="s">
        <v>88</v>
      </c>
      <c r="D52" s="167"/>
      <c r="E52" s="167"/>
      <c r="F52" s="167"/>
      <c r="G52" s="168"/>
    </row>
    <row r="53" spans="1:7" ht="25.5" x14ac:dyDescent="0.2">
      <c r="A53" s="322">
        <v>7</v>
      </c>
      <c r="B53" s="23" t="s">
        <v>73</v>
      </c>
      <c r="C53" s="14" t="s">
        <v>266</v>
      </c>
      <c r="D53" s="11">
        <v>12</v>
      </c>
      <c r="E53" s="11" t="s">
        <v>7</v>
      </c>
      <c r="F53" s="174"/>
      <c r="G53" s="27">
        <f t="shared" ref="G53:G55" si="1">F53*D53</f>
        <v>0</v>
      </c>
    </row>
    <row r="54" spans="1:7" x14ac:dyDescent="0.2">
      <c r="A54" s="322">
        <f>A53</f>
        <v>7</v>
      </c>
      <c r="B54" s="23" t="s">
        <v>74</v>
      </c>
      <c r="C54" s="14" t="s">
        <v>188</v>
      </c>
      <c r="D54" s="11">
        <v>220</v>
      </c>
      <c r="E54" s="11" t="s">
        <v>1</v>
      </c>
      <c r="F54" s="174"/>
      <c r="G54" s="27">
        <f t="shared" si="1"/>
        <v>0</v>
      </c>
    </row>
    <row r="55" spans="1:7" x14ac:dyDescent="0.2">
      <c r="A55" s="322">
        <f>A54</f>
        <v>7</v>
      </c>
      <c r="B55" s="23" t="s">
        <v>89</v>
      </c>
      <c r="C55" s="13" t="s">
        <v>96</v>
      </c>
      <c r="D55" s="11">
        <v>12</v>
      </c>
      <c r="E55" s="11" t="s">
        <v>7</v>
      </c>
      <c r="F55" s="174"/>
      <c r="G55" s="27">
        <f t="shared" si="1"/>
        <v>0</v>
      </c>
    </row>
    <row r="56" spans="1:7" x14ac:dyDescent="0.2">
      <c r="A56" s="322"/>
      <c r="B56" s="68"/>
      <c r="C56" s="13"/>
      <c r="D56" s="38"/>
      <c r="E56" s="38"/>
      <c r="F56" s="179" t="s">
        <v>97</v>
      </c>
      <c r="G56" s="177">
        <f>SUM(G50:G55)</f>
        <v>0</v>
      </c>
    </row>
    <row r="57" spans="1:7" x14ac:dyDescent="0.2">
      <c r="A57" s="325"/>
      <c r="B57" s="68"/>
      <c r="C57" s="13"/>
      <c r="D57" s="38"/>
      <c r="E57" s="38"/>
      <c r="F57" s="147"/>
      <c r="G57" s="148"/>
    </row>
    <row r="58" spans="1:7" x14ac:dyDescent="0.2">
      <c r="A58" s="395">
        <v>1503050</v>
      </c>
      <c r="B58" s="396"/>
      <c r="C58" s="169" t="s">
        <v>87</v>
      </c>
      <c r="D58" s="149"/>
      <c r="E58" s="150"/>
      <c r="F58" s="151"/>
      <c r="G58" s="152"/>
    </row>
    <row r="59" spans="1:7" ht="51" x14ac:dyDescent="0.2">
      <c r="A59" s="322">
        <v>8</v>
      </c>
      <c r="B59" s="172" t="s">
        <v>73</v>
      </c>
      <c r="C59" s="14" t="s">
        <v>366</v>
      </c>
      <c r="D59" s="11">
        <v>12</v>
      </c>
      <c r="E59" s="11" t="s">
        <v>7</v>
      </c>
      <c r="F59" s="174"/>
      <c r="G59" s="27">
        <f t="shared" ref="G59:G61" si="2">F59*D59</f>
        <v>0</v>
      </c>
    </row>
    <row r="60" spans="1:7" ht="51" x14ac:dyDescent="0.2">
      <c r="A60" s="322">
        <f>A59</f>
        <v>8</v>
      </c>
      <c r="B60" s="172" t="s">
        <v>74</v>
      </c>
      <c r="C60" s="433" t="s">
        <v>392</v>
      </c>
      <c r="D60" s="11">
        <v>12</v>
      </c>
      <c r="E60" s="11" t="s">
        <v>7</v>
      </c>
      <c r="F60" s="174"/>
      <c r="G60" s="27">
        <f t="shared" si="2"/>
        <v>0</v>
      </c>
    </row>
    <row r="61" spans="1:7" ht="38.25" x14ac:dyDescent="0.2">
      <c r="A61" s="322">
        <f>A60</f>
        <v>8</v>
      </c>
      <c r="B61" s="172" t="s">
        <v>89</v>
      </c>
      <c r="C61" s="14" t="s">
        <v>367</v>
      </c>
      <c r="D61" s="11">
        <v>12</v>
      </c>
      <c r="E61" s="11" t="s">
        <v>7</v>
      </c>
      <c r="F61" s="174"/>
      <c r="G61" s="27">
        <f t="shared" si="2"/>
        <v>0</v>
      </c>
    </row>
    <row r="62" spans="1:7" ht="38.25" x14ac:dyDescent="0.2">
      <c r="A62" s="322">
        <f>A59</f>
        <v>8</v>
      </c>
      <c r="B62" s="173" t="s">
        <v>90</v>
      </c>
      <c r="C62" s="14" t="s">
        <v>368</v>
      </c>
      <c r="D62" s="11">
        <v>12</v>
      </c>
      <c r="E62" s="11" t="s">
        <v>7</v>
      </c>
      <c r="F62" s="174"/>
      <c r="G62" s="27">
        <f>F62*D62</f>
        <v>0</v>
      </c>
    </row>
    <row r="63" spans="1:7" ht="38.25" x14ac:dyDescent="0.2">
      <c r="A63" s="447">
        <f>A62</f>
        <v>8</v>
      </c>
      <c r="B63" s="437" t="s">
        <v>228</v>
      </c>
      <c r="C63" s="433" t="s">
        <v>385</v>
      </c>
      <c r="D63" s="11">
        <v>12</v>
      </c>
      <c r="E63" s="11" t="s">
        <v>7</v>
      </c>
      <c r="F63" s="174"/>
      <c r="G63" s="27">
        <f t="shared" ref="G63" si="3">F63*D63</f>
        <v>0</v>
      </c>
    </row>
    <row r="64" spans="1:7" x14ac:dyDescent="0.2">
      <c r="A64" s="327"/>
      <c r="B64" s="22"/>
      <c r="C64" s="14"/>
      <c r="D64" s="11"/>
      <c r="E64" s="11"/>
      <c r="F64" s="179" t="s">
        <v>98</v>
      </c>
      <c r="G64" s="176">
        <f>SUM(G59:G63)*1</f>
        <v>0</v>
      </c>
    </row>
    <row r="65" spans="1:7" x14ac:dyDescent="0.2">
      <c r="A65" s="327"/>
      <c r="B65" s="45"/>
      <c r="C65" s="48"/>
      <c r="D65" s="47"/>
      <c r="E65" s="47"/>
      <c r="F65" s="92" t="s">
        <v>20</v>
      </c>
      <c r="G65" s="29">
        <f xml:space="preserve"> SUM(G56,G64)</f>
        <v>0</v>
      </c>
    </row>
    <row r="66" spans="1:7" ht="13.5" thickBot="1" x14ac:dyDescent="0.25">
      <c r="A66" s="327"/>
      <c r="B66" s="22"/>
      <c r="C66" s="13"/>
      <c r="D66" s="11"/>
      <c r="E66" s="11"/>
      <c r="F66" s="94"/>
      <c r="G66" s="29"/>
    </row>
    <row r="67" spans="1:7" ht="14.25" thickTop="1" thickBot="1" x14ac:dyDescent="0.25">
      <c r="A67" s="331" t="s">
        <v>244</v>
      </c>
      <c r="B67" s="83"/>
      <c r="C67" s="40"/>
      <c r="D67" s="44"/>
      <c r="E67" s="40"/>
      <c r="F67" s="95"/>
      <c r="G67" s="43"/>
    </row>
    <row r="68" spans="1:7" ht="13.5" thickTop="1" x14ac:dyDescent="0.2">
      <c r="A68" s="382">
        <v>1503010</v>
      </c>
      <c r="B68" s="383"/>
      <c r="C68" s="165" t="s">
        <v>86</v>
      </c>
      <c r="D68" s="143"/>
      <c r="E68" s="144"/>
      <c r="F68" s="145"/>
      <c r="G68" s="146"/>
    </row>
    <row r="69" spans="1:7" ht="38.25" x14ac:dyDescent="0.2">
      <c r="A69" s="322">
        <v>9</v>
      </c>
      <c r="B69" s="22" t="s">
        <v>73</v>
      </c>
      <c r="C69" s="14" t="s">
        <v>268</v>
      </c>
      <c r="D69" s="11">
        <v>12</v>
      </c>
      <c r="E69" s="11" t="s">
        <v>7</v>
      </c>
      <c r="F69" s="174"/>
      <c r="G69" s="27">
        <f t="shared" ref="G69:G70" si="4">F69*D69</f>
        <v>0</v>
      </c>
    </row>
    <row r="70" spans="1:7" ht="25.5" x14ac:dyDescent="0.2">
      <c r="A70" s="322">
        <v>9</v>
      </c>
      <c r="B70" s="22" t="s">
        <v>74</v>
      </c>
      <c r="C70" s="14" t="s">
        <v>269</v>
      </c>
      <c r="D70" s="11">
        <v>12</v>
      </c>
      <c r="E70" s="11" t="s">
        <v>7</v>
      </c>
      <c r="F70" s="174"/>
      <c r="G70" s="27">
        <f t="shared" si="4"/>
        <v>0</v>
      </c>
    </row>
    <row r="71" spans="1:7" x14ac:dyDescent="0.2">
      <c r="A71" s="327"/>
      <c r="B71" s="22"/>
      <c r="C71" s="14"/>
      <c r="D71" s="11"/>
      <c r="E71" s="11"/>
      <c r="F71" s="91"/>
      <c r="G71" s="27"/>
    </row>
    <row r="72" spans="1:7" x14ac:dyDescent="0.2">
      <c r="A72" s="395">
        <v>1503050</v>
      </c>
      <c r="B72" s="396"/>
      <c r="C72" s="169" t="s">
        <v>87</v>
      </c>
      <c r="D72" s="149"/>
      <c r="E72" s="150"/>
      <c r="F72" s="151"/>
      <c r="G72" s="152"/>
    </row>
    <row r="73" spans="1:7" ht="38.25" x14ac:dyDescent="0.2">
      <c r="A73" s="322">
        <v>10</v>
      </c>
      <c r="B73" s="172" t="s">
        <v>73</v>
      </c>
      <c r="C73" s="14" t="s">
        <v>364</v>
      </c>
      <c r="D73" s="11">
        <v>12</v>
      </c>
      <c r="E73" s="11" t="s">
        <v>7</v>
      </c>
      <c r="F73" s="174"/>
      <c r="G73" s="27">
        <f>F73*D73</f>
        <v>0</v>
      </c>
    </row>
    <row r="74" spans="1:7" x14ac:dyDescent="0.2">
      <c r="A74" s="327"/>
      <c r="B74" s="22"/>
      <c r="C74" s="14"/>
      <c r="D74" s="11"/>
      <c r="E74" s="11"/>
      <c r="F74" s="91"/>
      <c r="G74" s="27"/>
    </row>
    <row r="75" spans="1:7" x14ac:dyDescent="0.2">
      <c r="A75" s="327"/>
      <c r="B75" s="45"/>
      <c r="C75" s="48"/>
      <c r="D75" s="47"/>
      <c r="E75" s="47"/>
      <c r="F75" s="92" t="s">
        <v>21</v>
      </c>
      <c r="G75" s="29">
        <f>SUM(G69:G74)</f>
        <v>0</v>
      </c>
    </row>
    <row r="76" spans="1:7" x14ac:dyDescent="0.2">
      <c r="A76" s="327"/>
      <c r="B76" s="22"/>
      <c r="C76" s="13"/>
      <c r="D76" s="11"/>
      <c r="E76" s="11"/>
      <c r="F76" s="94"/>
      <c r="G76" s="29"/>
    </row>
    <row r="77" spans="1:7" ht="13.5" thickBot="1" x14ac:dyDescent="0.25">
      <c r="A77" s="327"/>
      <c r="B77" s="22"/>
      <c r="C77" s="13"/>
      <c r="D77" s="11"/>
      <c r="E77" s="11"/>
      <c r="F77" s="94"/>
      <c r="G77" s="29"/>
    </row>
    <row r="78" spans="1:7" ht="14.25" thickTop="1" thickBot="1" x14ac:dyDescent="0.25">
      <c r="A78" s="329" t="s">
        <v>22</v>
      </c>
      <c r="B78" s="71"/>
      <c r="C78" s="40"/>
      <c r="D78" s="44"/>
      <c r="E78" s="40"/>
      <c r="F78" s="95"/>
      <c r="G78" s="43"/>
    </row>
    <row r="79" spans="1:7" ht="13.5" thickTop="1" x14ac:dyDescent="0.2">
      <c r="A79" s="382">
        <v>1503010</v>
      </c>
      <c r="B79" s="383"/>
      <c r="C79" s="165" t="s">
        <v>86</v>
      </c>
      <c r="D79" s="143"/>
      <c r="E79" s="144"/>
      <c r="F79" s="145"/>
      <c r="G79" s="146"/>
    </row>
    <row r="80" spans="1:7" x14ac:dyDescent="0.2">
      <c r="A80" s="332" t="s">
        <v>51</v>
      </c>
      <c r="B80" s="153"/>
      <c r="C80" s="154"/>
      <c r="D80" s="163"/>
      <c r="E80" s="163"/>
      <c r="F80" s="164"/>
      <c r="G80" s="27"/>
    </row>
    <row r="81" spans="1:7" ht="38.25" x14ac:dyDescent="0.2">
      <c r="A81" s="322">
        <v>11</v>
      </c>
      <c r="B81" s="22" t="s">
        <v>73</v>
      </c>
      <c r="C81" s="14" t="s">
        <v>270</v>
      </c>
      <c r="D81" s="11">
        <v>12</v>
      </c>
      <c r="E81" s="11" t="s">
        <v>7</v>
      </c>
      <c r="F81" s="174"/>
      <c r="G81" s="27">
        <f>F81*D81</f>
        <v>0</v>
      </c>
    </row>
    <row r="82" spans="1:7" x14ac:dyDescent="0.2">
      <c r="A82" s="333" t="s">
        <v>93</v>
      </c>
      <c r="B82" s="72"/>
      <c r="C82" s="131"/>
      <c r="D82" s="11"/>
      <c r="E82" s="11"/>
      <c r="F82" s="91"/>
      <c r="G82" s="27"/>
    </row>
    <row r="83" spans="1:7" ht="38.25" x14ac:dyDescent="0.2">
      <c r="A83" s="322">
        <f>A81</f>
        <v>11</v>
      </c>
      <c r="B83" s="22" t="s">
        <v>74</v>
      </c>
      <c r="C83" s="14" t="s">
        <v>271</v>
      </c>
      <c r="D83" s="11">
        <v>12</v>
      </c>
      <c r="E83" s="11" t="s">
        <v>7</v>
      </c>
      <c r="F83" s="174"/>
      <c r="G83" s="27">
        <f>F83*D83</f>
        <v>0</v>
      </c>
    </row>
    <row r="84" spans="1:7" x14ac:dyDescent="0.2">
      <c r="A84" s="327"/>
      <c r="B84" s="22"/>
      <c r="C84" s="14"/>
      <c r="D84" s="11"/>
      <c r="E84" s="11"/>
      <c r="F84" s="91"/>
      <c r="G84" s="27"/>
    </row>
    <row r="85" spans="1:7" x14ac:dyDescent="0.2">
      <c r="A85" s="327"/>
      <c r="B85" s="45"/>
      <c r="C85" s="48"/>
      <c r="D85" s="47"/>
      <c r="E85" s="47"/>
      <c r="F85" s="92" t="s">
        <v>23</v>
      </c>
      <c r="G85" s="29">
        <f>SUM(G81:G84)</f>
        <v>0</v>
      </c>
    </row>
    <row r="86" spans="1:7" x14ac:dyDescent="0.2">
      <c r="A86" s="327"/>
      <c r="B86" s="22"/>
      <c r="C86" s="13"/>
      <c r="D86" s="11"/>
      <c r="E86" s="11"/>
      <c r="F86" s="94"/>
      <c r="G86" s="29"/>
    </row>
    <row r="87" spans="1:7" ht="13.5" thickBot="1" x14ac:dyDescent="0.25">
      <c r="A87" s="327"/>
      <c r="B87" s="22"/>
      <c r="C87" s="13"/>
      <c r="D87" s="11"/>
      <c r="E87" s="11"/>
      <c r="F87" s="94"/>
      <c r="G87" s="29"/>
    </row>
    <row r="88" spans="1:7" ht="14.25" thickTop="1" thickBot="1" x14ac:dyDescent="0.25">
      <c r="A88" s="329" t="s">
        <v>245</v>
      </c>
      <c r="B88" s="71"/>
      <c r="C88" s="40"/>
      <c r="D88" s="44"/>
      <c r="E88" s="40"/>
      <c r="F88" s="95"/>
      <c r="G88" s="43"/>
    </row>
    <row r="89" spans="1:7" ht="13.5" thickTop="1" x14ac:dyDescent="0.2">
      <c r="A89" s="382">
        <v>1503010</v>
      </c>
      <c r="B89" s="383"/>
      <c r="C89" s="170" t="s">
        <v>86</v>
      </c>
      <c r="D89" s="143"/>
      <c r="E89" s="144"/>
      <c r="F89" s="145"/>
      <c r="G89" s="146"/>
    </row>
    <row r="90" spans="1:7" ht="38.25" x14ac:dyDescent="0.2">
      <c r="A90" s="322">
        <v>12</v>
      </c>
      <c r="B90" s="22" t="s">
        <v>73</v>
      </c>
      <c r="C90" s="14" t="s">
        <v>374</v>
      </c>
      <c r="D90" s="11">
        <v>12</v>
      </c>
      <c r="E90" s="11" t="s">
        <v>7</v>
      </c>
      <c r="F90" s="174"/>
      <c r="G90" s="27">
        <f>F90*D90</f>
        <v>0</v>
      </c>
    </row>
    <row r="91" spans="1:7" x14ac:dyDescent="0.2">
      <c r="A91" s="327"/>
      <c r="B91" s="22"/>
      <c r="C91" s="14"/>
      <c r="D91" s="11"/>
      <c r="E91" s="11"/>
      <c r="F91" s="91"/>
      <c r="G91" s="27"/>
    </row>
    <row r="92" spans="1:7" x14ac:dyDescent="0.2">
      <c r="A92" s="327"/>
      <c r="B92" s="45"/>
      <c r="C92" s="48"/>
      <c r="D92" s="47"/>
      <c r="E92" s="47"/>
      <c r="F92" s="92" t="s">
        <v>230</v>
      </c>
      <c r="G92" s="29">
        <f>G90</f>
        <v>0</v>
      </c>
    </row>
    <row r="93" spans="1:7" ht="13.5" thickBot="1" x14ac:dyDescent="0.25">
      <c r="A93" s="327"/>
      <c r="B93" s="22"/>
      <c r="C93" s="13"/>
      <c r="D93" s="11"/>
      <c r="E93" s="11"/>
      <c r="F93" s="94"/>
      <c r="G93" s="29"/>
    </row>
    <row r="94" spans="1:7" ht="14.25" thickTop="1" thickBot="1" x14ac:dyDescent="0.25">
      <c r="A94" s="329" t="s">
        <v>246</v>
      </c>
      <c r="B94" s="71"/>
      <c r="C94" s="40"/>
      <c r="D94" s="44"/>
      <c r="E94" s="40"/>
      <c r="F94" s="95"/>
      <c r="G94" s="43"/>
    </row>
    <row r="95" spans="1:7" ht="13.5" thickTop="1" x14ac:dyDescent="0.2">
      <c r="A95" s="382">
        <v>1503010</v>
      </c>
      <c r="B95" s="383"/>
      <c r="C95" s="170" t="s">
        <v>86</v>
      </c>
      <c r="D95" s="143"/>
      <c r="E95" s="144"/>
      <c r="F95" s="145"/>
      <c r="G95" s="146"/>
    </row>
    <row r="96" spans="1:7" ht="38.25" x14ac:dyDescent="0.2">
      <c r="A96" s="322">
        <v>13</v>
      </c>
      <c r="B96" s="22" t="s">
        <v>73</v>
      </c>
      <c r="C96" s="14" t="s">
        <v>375</v>
      </c>
      <c r="D96" s="11">
        <v>12</v>
      </c>
      <c r="E96" s="11" t="s">
        <v>7</v>
      </c>
      <c r="F96" s="174"/>
      <c r="G96" s="27">
        <f>F96*D96</f>
        <v>0</v>
      </c>
    </row>
    <row r="97" spans="1:7" x14ac:dyDescent="0.2">
      <c r="A97" s="327"/>
      <c r="B97" s="22"/>
      <c r="C97" s="14"/>
      <c r="D97" s="11"/>
      <c r="E97" s="11"/>
      <c r="F97" s="91"/>
      <c r="G97" s="27"/>
    </row>
    <row r="98" spans="1:7" x14ac:dyDescent="0.2">
      <c r="A98" s="327"/>
      <c r="B98" s="45"/>
      <c r="C98" s="48"/>
      <c r="D98" s="47"/>
      <c r="E98" s="47"/>
      <c r="F98" s="92" t="s">
        <v>24</v>
      </c>
      <c r="G98" s="29">
        <f>G96</f>
        <v>0</v>
      </c>
    </row>
    <row r="99" spans="1:7" x14ac:dyDescent="0.2">
      <c r="A99" s="327"/>
      <c r="B99" s="22"/>
      <c r="C99" s="13"/>
      <c r="D99" s="11"/>
      <c r="E99" s="11"/>
      <c r="F99" s="94"/>
      <c r="G99" s="29"/>
    </row>
    <row r="100" spans="1:7" ht="13.5" thickBot="1" x14ac:dyDescent="0.25">
      <c r="A100" s="327"/>
      <c r="B100" s="22"/>
      <c r="C100" s="13"/>
      <c r="D100" s="11"/>
      <c r="E100" s="11"/>
      <c r="F100" s="94"/>
      <c r="G100" s="29"/>
    </row>
    <row r="101" spans="1:7" ht="14.25" thickTop="1" thickBot="1" x14ac:dyDescent="0.25">
      <c r="A101" s="329" t="s">
        <v>247</v>
      </c>
      <c r="B101" s="71"/>
      <c r="C101" s="40"/>
      <c r="D101" s="44"/>
      <c r="E101" s="40"/>
      <c r="F101" s="95"/>
      <c r="G101" s="43"/>
    </row>
    <row r="102" spans="1:7" ht="13.5" thickTop="1" x14ac:dyDescent="0.2">
      <c r="A102" s="384">
        <v>1503010</v>
      </c>
      <c r="B102" s="385"/>
      <c r="C102" s="170" t="s">
        <v>86</v>
      </c>
      <c r="D102" s="143"/>
      <c r="E102" s="144"/>
      <c r="F102" s="145"/>
      <c r="G102" s="146"/>
    </row>
    <row r="103" spans="1:7" ht="38.25" x14ac:dyDescent="0.2">
      <c r="A103" s="322">
        <v>14</v>
      </c>
      <c r="B103" s="22" t="s">
        <v>73</v>
      </c>
      <c r="C103" s="14" t="s">
        <v>376</v>
      </c>
      <c r="D103" s="11">
        <v>12</v>
      </c>
      <c r="E103" s="11" t="s">
        <v>7</v>
      </c>
      <c r="F103" s="174"/>
      <c r="G103" s="27">
        <f>F103*D103</f>
        <v>0</v>
      </c>
    </row>
    <row r="104" spans="1:7" x14ac:dyDescent="0.2">
      <c r="A104" s="327"/>
      <c r="B104" s="22"/>
      <c r="C104" s="14"/>
      <c r="D104" s="11"/>
      <c r="E104" s="11"/>
      <c r="F104" s="91"/>
      <c r="G104" s="27"/>
    </row>
    <row r="105" spans="1:7" x14ac:dyDescent="0.2">
      <c r="A105" s="327"/>
      <c r="B105" s="45"/>
      <c r="C105" s="48"/>
      <c r="D105" s="47"/>
      <c r="E105" s="47"/>
      <c r="F105" s="92" t="s">
        <v>25</v>
      </c>
      <c r="G105" s="29">
        <f>G103</f>
        <v>0</v>
      </c>
    </row>
    <row r="106" spans="1:7" ht="13.5" thickBot="1" x14ac:dyDescent="0.25">
      <c r="A106" s="327"/>
      <c r="B106" s="22"/>
      <c r="C106" s="13"/>
      <c r="D106" s="11"/>
      <c r="E106" s="11"/>
      <c r="F106" s="94"/>
      <c r="G106" s="29"/>
    </row>
    <row r="107" spans="1:7" ht="14.25" thickTop="1" thickBot="1" x14ac:dyDescent="0.25">
      <c r="A107" s="329" t="s">
        <v>248</v>
      </c>
      <c r="B107" s="71"/>
      <c r="C107" s="40"/>
      <c r="D107" s="44"/>
      <c r="E107" s="40"/>
      <c r="F107" s="95"/>
      <c r="G107" s="43"/>
    </row>
    <row r="108" spans="1:7" ht="13.5" thickTop="1" x14ac:dyDescent="0.2">
      <c r="A108" s="382">
        <v>1503010</v>
      </c>
      <c r="B108" s="383"/>
      <c r="C108" s="170" t="s">
        <v>86</v>
      </c>
      <c r="D108" s="143"/>
      <c r="E108" s="144"/>
      <c r="F108" s="145"/>
      <c r="G108" s="146"/>
    </row>
    <row r="109" spans="1:7" ht="38.25" x14ac:dyDescent="0.2">
      <c r="A109" s="322">
        <v>15</v>
      </c>
      <c r="B109" s="22" t="s">
        <v>73</v>
      </c>
      <c r="C109" s="14" t="s">
        <v>377</v>
      </c>
      <c r="D109" s="11">
        <v>12</v>
      </c>
      <c r="E109" s="11" t="s">
        <v>7</v>
      </c>
      <c r="F109" s="174"/>
      <c r="G109" s="27">
        <f>F109*D109</f>
        <v>0</v>
      </c>
    </row>
    <row r="110" spans="1:7" x14ac:dyDescent="0.2">
      <c r="A110" s="327"/>
      <c r="B110" s="22"/>
      <c r="C110" s="14"/>
      <c r="D110" s="11"/>
      <c r="E110" s="11"/>
      <c r="F110" s="91"/>
      <c r="G110" s="27"/>
    </row>
    <row r="111" spans="1:7" x14ac:dyDescent="0.2">
      <c r="A111" s="327"/>
      <c r="B111" s="45"/>
      <c r="C111" s="48"/>
      <c r="D111" s="47"/>
      <c r="E111" s="47"/>
      <c r="F111" s="92" t="s">
        <v>26</v>
      </c>
      <c r="G111" s="29">
        <f>G109</f>
        <v>0</v>
      </c>
    </row>
    <row r="112" spans="1:7" ht="13.5" thickBot="1" x14ac:dyDescent="0.25">
      <c r="A112" s="327"/>
      <c r="B112" s="22"/>
      <c r="C112" s="13"/>
      <c r="D112" s="11"/>
      <c r="E112" s="11"/>
      <c r="F112" s="94"/>
      <c r="G112" s="29"/>
    </row>
    <row r="113" spans="1:7" ht="14.25" thickTop="1" thickBot="1" x14ac:dyDescent="0.25">
      <c r="A113" s="329" t="s">
        <v>249</v>
      </c>
      <c r="B113" s="71"/>
      <c r="C113" s="40"/>
      <c r="D113" s="44"/>
      <c r="E113" s="40"/>
      <c r="F113" s="95"/>
      <c r="G113" s="43"/>
    </row>
    <row r="114" spans="1:7" ht="13.5" thickTop="1" x14ac:dyDescent="0.2">
      <c r="A114" s="382">
        <v>1503010</v>
      </c>
      <c r="B114" s="383"/>
      <c r="C114" s="170" t="s">
        <v>86</v>
      </c>
      <c r="D114" s="143"/>
      <c r="E114" s="144"/>
      <c r="F114" s="145"/>
      <c r="G114" s="146"/>
    </row>
    <row r="115" spans="1:7" ht="38.25" x14ac:dyDescent="0.2">
      <c r="A115" s="322">
        <v>16</v>
      </c>
      <c r="B115" s="22" t="s">
        <v>73</v>
      </c>
      <c r="C115" s="14" t="s">
        <v>378</v>
      </c>
      <c r="D115" s="11">
        <v>12</v>
      </c>
      <c r="E115" s="11" t="s">
        <v>7</v>
      </c>
      <c r="F115" s="174"/>
      <c r="G115" s="27">
        <f>F115*D115</f>
        <v>0</v>
      </c>
    </row>
    <row r="116" spans="1:7" x14ac:dyDescent="0.2">
      <c r="A116" s="327"/>
      <c r="B116" s="22"/>
      <c r="C116" s="14"/>
      <c r="D116" s="11"/>
      <c r="E116" s="11"/>
      <c r="F116" s="91"/>
      <c r="G116" s="27"/>
    </row>
    <row r="117" spans="1:7" x14ac:dyDescent="0.2">
      <c r="A117" s="327"/>
      <c r="B117" s="45"/>
      <c r="C117" s="48"/>
      <c r="D117" s="47"/>
      <c r="E117" s="47"/>
      <c r="F117" s="92" t="s">
        <v>27</v>
      </c>
      <c r="G117" s="29">
        <f>G115</f>
        <v>0</v>
      </c>
    </row>
    <row r="118" spans="1:7" ht="13.5" thickBot="1" x14ac:dyDescent="0.25">
      <c r="A118" s="327"/>
      <c r="B118" s="22"/>
      <c r="C118" s="13"/>
      <c r="D118" s="11"/>
      <c r="E118" s="11"/>
      <c r="F118" s="94"/>
      <c r="G118" s="29"/>
    </row>
    <row r="119" spans="1:7" ht="14.25" thickTop="1" thickBot="1" x14ac:dyDescent="0.25">
      <c r="A119" s="329" t="s">
        <v>19</v>
      </c>
      <c r="B119" s="71"/>
      <c r="C119" s="40"/>
      <c r="D119" s="44"/>
      <c r="E119" s="40"/>
      <c r="F119" s="95"/>
      <c r="G119" s="43"/>
    </row>
    <row r="120" spans="1:7" ht="13.5" thickTop="1" x14ac:dyDescent="0.2">
      <c r="A120" s="382">
        <v>1503010</v>
      </c>
      <c r="B120" s="383"/>
      <c r="C120" s="170" t="s">
        <v>86</v>
      </c>
      <c r="D120" s="143"/>
      <c r="E120" s="144"/>
      <c r="F120" s="145"/>
      <c r="G120" s="146"/>
    </row>
    <row r="121" spans="1:7" ht="38.25" x14ac:dyDescent="0.2">
      <c r="A121" s="322">
        <v>17</v>
      </c>
      <c r="B121" s="22" t="s">
        <v>73</v>
      </c>
      <c r="C121" s="14" t="s">
        <v>379</v>
      </c>
      <c r="D121" s="11">
        <v>12</v>
      </c>
      <c r="E121" s="11" t="s">
        <v>7</v>
      </c>
      <c r="F121" s="174"/>
      <c r="G121" s="27">
        <f>F121*D121</f>
        <v>0</v>
      </c>
    </row>
    <row r="122" spans="1:7" x14ac:dyDescent="0.2">
      <c r="A122" s="327"/>
      <c r="B122" s="22"/>
      <c r="C122" s="14"/>
      <c r="D122" s="11"/>
      <c r="E122" s="11"/>
      <c r="F122" s="91"/>
      <c r="G122" s="27"/>
    </row>
    <row r="123" spans="1:7" x14ac:dyDescent="0.2">
      <c r="A123" s="327"/>
      <c r="B123" s="45"/>
      <c r="C123" s="48"/>
      <c r="D123" s="47"/>
      <c r="E123" s="47"/>
      <c r="F123" s="92" t="s">
        <v>28</v>
      </c>
      <c r="G123" s="29">
        <f>G121</f>
        <v>0</v>
      </c>
    </row>
    <row r="124" spans="1:7" ht="13.5" thickBot="1" x14ac:dyDescent="0.25">
      <c r="A124" s="327"/>
      <c r="B124" s="22"/>
      <c r="C124" s="13"/>
      <c r="D124" s="11"/>
      <c r="E124" s="11"/>
      <c r="F124" s="94"/>
      <c r="G124" s="29"/>
    </row>
    <row r="125" spans="1:7" ht="14.25" thickTop="1" thickBot="1" x14ac:dyDescent="0.25">
      <c r="A125" s="329" t="s">
        <v>250</v>
      </c>
      <c r="B125" s="71"/>
      <c r="C125" s="40"/>
      <c r="D125" s="44"/>
      <c r="E125" s="40"/>
      <c r="F125" s="95"/>
      <c r="G125" s="43"/>
    </row>
    <row r="126" spans="1:7" ht="13.5" thickTop="1" x14ac:dyDescent="0.2">
      <c r="A126" s="382">
        <v>1503010</v>
      </c>
      <c r="B126" s="383"/>
      <c r="C126" s="170" t="s">
        <v>86</v>
      </c>
      <c r="D126" s="143"/>
      <c r="E126" s="144"/>
      <c r="F126" s="145"/>
      <c r="G126" s="146"/>
    </row>
    <row r="127" spans="1:7" ht="38.25" x14ac:dyDescent="0.2">
      <c r="A127" s="322">
        <v>18</v>
      </c>
      <c r="B127" s="22" t="s">
        <v>73</v>
      </c>
      <c r="C127" s="14" t="s">
        <v>380</v>
      </c>
      <c r="D127" s="11">
        <v>12</v>
      </c>
      <c r="E127" s="11" t="s">
        <v>7</v>
      </c>
      <c r="F127" s="174"/>
      <c r="G127" s="27">
        <f>F127*D127</f>
        <v>0</v>
      </c>
    </row>
    <row r="128" spans="1:7" x14ac:dyDescent="0.2">
      <c r="A128" s="327"/>
      <c r="B128" s="22"/>
      <c r="C128" s="14"/>
      <c r="D128" s="11"/>
      <c r="E128" s="11"/>
      <c r="F128" s="91"/>
      <c r="G128" s="27"/>
    </row>
    <row r="129" spans="1:7" x14ac:dyDescent="0.2">
      <c r="A129" s="327"/>
      <c r="B129" s="45"/>
      <c r="C129" s="48"/>
      <c r="D129" s="47"/>
      <c r="E129" s="47"/>
      <c r="F129" s="92" t="s">
        <v>29</v>
      </c>
      <c r="G129" s="29">
        <f>G127</f>
        <v>0</v>
      </c>
    </row>
    <row r="130" spans="1:7" ht="13.5" thickBot="1" x14ac:dyDescent="0.25">
      <c r="A130" s="327"/>
      <c r="B130" s="22"/>
      <c r="C130" s="13"/>
      <c r="D130" s="11"/>
      <c r="E130" s="11"/>
      <c r="F130" s="94"/>
      <c r="G130" s="29"/>
    </row>
    <row r="131" spans="1:7" ht="14.25" thickTop="1" thickBot="1" x14ac:dyDescent="0.25">
      <c r="A131" s="329" t="s">
        <v>251</v>
      </c>
      <c r="B131" s="71"/>
      <c r="C131" s="40"/>
      <c r="D131" s="44"/>
      <c r="E131" s="40"/>
      <c r="F131" s="95"/>
      <c r="G131" s="43"/>
    </row>
    <row r="132" spans="1:7" ht="13.5" thickTop="1" x14ac:dyDescent="0.2">
      <c r="A132" s="382">
        <v>1503010</v>
      </c>
      <c r="B132" s="383"/>
      <c r="C132" s="170" t="s">
        <v>86</v>
      </c>
      <c r="D132" s="143"/>
      <c r="E132" s="144"/>
      <c r="F132" s="145"/>
      <c r="G132" s="146"/>
    </row>
    <row r="133" spans="1:7" ht="38.25" x14ac:dyDescent="0.2">
      <c r="A133" s="322">
        <v>19</v>
      </c>
      <c r="B133" s="22" t="s">
        <v>73</v>
      </c>
      <c r="C133" s="14" t="s">
        <v>381</v>
      </c>
      <c r="D133" s="11">
        <v>12</v>
      </c>
      <c r="E133" s="11" t="s">
        <v>7</v>
      </c>
      <c r="F133" s="174"/>
      <c r="G133" s="27">
        <f>F133*D133</f>
        <v>0</v>
      </c>
    </row>
    <row r="134" spans="1:7" x14ac:dyDescent="0.2">
      <c r="A134" s="327"/>
      <c r="B134" s="22"/>
      <c r="C134" s="14"/>
      <c r="D134" s="11"/>
      <c r="E134" s="11"/>
      <c r="F134" s="91"/>
      <c r="G134" s="27"/>
    </row>
    <row r="135" spans="1:7" x14ac:dyDescent="0.2">
      <c r="A135" s="327"/>
      <c r="B135" s="45"/>
      <c r="C135" s="48"/>
      <c r="D135" s="47"/>
      <c r="E135" s="47"/>
      <c r="F135" s="92" t="s">
        <v>77</v>
      </c>
      <c r="G135" s="29">
        <f>G133</f>
        <v>0</v>
      </c>
    </row>
    <row r="136" spans="1:7" ht="13.5" thickBot="1" x14ac:dyDescent="0.25">
      <c r="A136" s="327"/>
      <c r="B136" s="22"/>
      <c r="C136" s="13"/>
      <c r="D136" s="11"/>
      <c r="E136" s="11"/>
      <c r="F136" s="94"/>
      <c r="G136" s="29"/>
    </row>
    <row r="137" spans="1:7" ht="14.25" thickTop="1" thickBot="1" x14ac:dyDescent="0.25">
      <c r="A137" s="329" t="s">
        <v>252</v>
      </c>
      <c r="B137" s="71"/>
      <c r="C137" s="40"/>
      <c r="D137" s="44"/>
      <c r="E137" s="40"/>
      <c r="F137" s="95"/>
      <c r="G137" s="43"/>
    </row>
    <row r="138" spans="1:7" ht="13.5" thickTop="1" x14ac:dyDescent="0.2">
      <c r="A138" s="382">
        <v>1503010</v>
      </c>
      <c r="B138" s="383"/>
      <c r="C138" s="170" t="s">
        <v>86</v>
      </c>
      <c r="D138" s="143"/>
      <c r="E138" s="144"/>
      <c r="F138" s="145"/>
      <c r="G138" s="146"/>
    </row>
    <row r="139" spans="1:7" ht="38.25" x14ac:dyDescent="0.2">
      <c r="A139" s="322">
        <v>20</v>
      </c>
      <c r="B139" s="22" t="s">
        <v>73</v>
      </c>
      <c r="C139" s="13" t="s">
        <v>382</v>
      </c>
      <c r="D139" s="11">
        <v>12</v>
      </c>
      <c r="E139" s="11" t="s">
        <v>7</v>
      </c>
      <c r="F139" s="174"/>
      <c r="G139" s="27">
        <f>F139*D139</f>
        <v>0</v>
      </c>
    </row>
    <row r="140" spans="1:7" x14ac:dyDescent="0.2">
      <c r="A140" s="327"/>
      <c r="B140" s="22"/>
      <c r="C140" s="14"/>
      <c r="D140" s="11"/>
      <c r="E140" s="11"/>
      <c r="F140" s="91"/>
      <c r="G140" s="27"/>
    </row>
    <row r="141" spans="1:7" x14ac:dyDescent="0.2">
      <c r="A141" s="327"/>
      <c r="B141" s="45"/>
      <c r="C141" s="48"/>
      <c r="D141" s="47"/>
      <c r="E141" s="47"/>
      <c r="F141" s="92" t="s">
        <v>91</v>
      </c>
      <c r="G141" s="29">
        <f>G139</f>
        <v>0</v>
      </c>
    </row>
    <row r="142" spans="1:7" ht="13.5" thickBot="1" x14ac:dyDescent="0.25">
      <c r="A142" s="327"/>
      <c r="B142" s="22"/>
      <c r="C142" s="13"/>
      <c r="D142" s="11"/>
      <c r="E142" s="11"/>
      <c r="F142" s="94"/>
      <c r="G142" s="29"/>
    </row>
    <row r="143" spans="1:7" ht="14.25" thickTop="1" thickBot="1" x14ac:dyDescent="0.25">
      <c r="A143" s="329" t="s">
        <v>182</v>
      </c>
      <c r="B143" s="71"/>
      <c r="C143" s="40"/>
      <c r="D143" s="44"/>
      <c r="E143" s="40"/>
      <c r="F143" s="95"/>
      <c r="G143" s="43"/>
    </row>
    <row r="144" spans="1:7" ht="13.5" thickTop="1" x14ac:dyDescent="0.2">
      <c r="A144" s="382">
        <v>1503010</v>
      </c>
      <c r="B144" s="383"/>
      <c r="C144" s="170" t="s">
        <v>86</v>
      </c>
      <c r="D144" s="143"/>
      <c r="E144" s="144"/>
      <c r="F144" s="145"/>
      <c r="G144" s="146"/>
    </row>
    <row r="145" spans="1:7" ht="38.25" x14ac:dyDescent="0.2">
      <c r="A145" s="322">
        <v>21</v>
      </c>
      <c r="B145" s="22" t="s">
        <v>73</v>
      </c>
      <c r="C145" s="13" t="s">
        <v>383</v>
      </c>
      <c r="D145" s="11">
        <v>12</v>
      </c>
      <c r="E145" s="11" t="s">
        <v>7</v>
      </c>
      <c r="F145" s="174"/>
      <c r="G145" s="27">
        <f>F145*D145</f>
        <v>0</v>
      </c>
    </row>
    <row r="146" spans="1:7" x14ac:dyDescent="0.2">
      <c r="A146" s="327"/>
      <c r="B146" s="22"/>
      <c r="C146" s="14"/>
      <c r="D146" s="11"/>
      <c r="E146" s="11"/>
      <c r="F146" s="91"/>
      <c r="G146" s="27"/>
    </row>
    <row r="147" spans="1:7" x14ac:dyDescent="0.2">
      <c r="A147" s="327"/>
      <c r="B147" s="45"/>
      <c r="C147" s="48"/>
      <c r="D147" s="47"/>
      <c r="E147" s="47"/>
      <c r="F147" s="92" t="s">
        <v>183</v>
      </c>
      <c r="G147" s="29">
        <f>G145</f>
        <v>0</v>
      </c>
    </row>
    <row r="148" spans="1:7" x14ac:dyDescent="0.2">
      <c r="A148" s="334"/>
      <c r="B148" s="19"/>
      <c r="C148" s="14"/>
      <c r="D148" s="4"/>
      <c r="E148" s="11"/>
      <c r="F148" s="202"/>
      <c r="G148" s="197"/>
    </row>
    <row r="149" spans="1:7" x14ac:dyDescent="0.2">
      <c r="A149" s="328"/>
      <c r="B149" s="22"/>
      <c r="C149" s="13"/>
      <c r="D149" s="11"/>
      <c r="E149" s="11"/>
      <c r="F149" s="94"/>
      <c r="G149" s="29"/>
    </row>
    <row r="150" spans="1:7" ht="14.25" thickBot="1" x14ac:dyDescent="0.3">
      <c r="A150" s="335"/>
      <c r="B150" s="24"/>
      <c r="C150" s="16"/>
      <c r="D150" s="17"/>
      <c r="E150" s="18"/>
      <c r="F150" s="96" t="s">
        <v>336</v>
      </c>
      <c r="G150" s="59">
        <f>SUM(G34,G46,G65,G75,G85,G92,G98,G105,G111,G117,G123,G129,G135,G40,G141,G147)</f>
        <v>0</v>
      </c>
    </row>
    <row r="151" spans="1:7" x14ac:dyDescent="0.2">
      <c r="A151" s="336" t="s">
        <v>94</v>
      </c>
      <c r="B151" s="19"/>
      <c r="C151" s="15"/>
      <c r="D151" s="4"/>
      <c r="E151" s="4"/>
      <c r="F151" s="97"/>
      <c r="G151" s="30"/>
    </row>
  </sheetData>
  <mergeCells count="31">
    <mergeCell ref="A1:G1"/>
    <mergeCell ref="A2:G2"/>
    <mergeCell ref="A3:G3"/>
    <mergeCell ref="A10:B10"/>
    <mergeCell ref="A4:G4"/>
    <mergeCell ref="A5:G5"/>
    <mergeCell ref="A7:G7"/>
    <mergeCell ref="A8:G8"/>
    <mergeCell ref="A9:G9"/>
    <mergeCell ref="A43:B43"/>
    <mergeCell ref="A49:B49"/>
    <mergeCell ref="A52:B52"/>
    <mergeCell ref="A58:B58"/>
    <mergeCell ref="A11:B11"/>
    <mergeCell ref="A12:B12"/>
    <mergeCell ref="A22:B22"/>
    <mergeCell ref="A27:B27"/>
    <mergeCell ref="A37:B37"/>
    <mergeCell ref="A68:B68"/>
    <mergeCell ref="A72:B72"/>
    <mergeCell ref="A79:B79"/>
    <mergeCell ref="A89:B89"/>
    <mergeCell ref="A95:B95"/>
    <mergeCell ref="A132:B132"/>
    <mergeCell ref="A138:B138"/>
    <mergeCell ref="A144:B144"/>
    <mergeCell ref="A102:B102"/>
    <mergeCell ref="A108:B108"/>
    <mergeCell ref="A114:B114"/>
    <mergeCell ref="A120:B120"/>
    <mergeCell ref="A126:B126"/>
  </mergeCells>
  <printOptions horizontalCentered="1"/>
  <pageMargins left="0.25" right="0.25" top="0.75" bottom="0.75" header="0.3" footer="0.3"/>
  <pageSetup scale="70"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E98A9-ADD3-4790-A0D7-760DE49B3AF0}">
  <sheetPr>
    <pageSetUpPr fitToPage="1"/>
  </sheetPr>
  <dimension ref="A1:G114"/>
  <sheetViews>
    <sheetView view="pageBreakPreview" zoomScaleNormal="100" zoomScaleSheetLayoutView="100" zoomScalePageLayoutView="55" workbookViewId="0">
      <pane ySplit="11" topLeftCell="A101" activePane="bottomLeft" state="frozen"/>
      <selection activeCell="C105" sqref="C105"/>
      <selection pane="bottomLeft" activeCell="C105" sqref="C105"/>
    </sheetView>
  </sheetViews>
  <sheetFormatPr defaultColWidth="9.140625" defaultRowHeight="12.75" x14ac:dyDescent="0.2"/>
  <cols>
    <col min="1" max="1" width="9" style="113"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168</v>
      </c>
      <c r="B4" s="389"/>
      <c r="C4" s="389"/>
      <c r="D4" s="389"/>
      <c r="E4" s="389"/>
      <c r="F4" s="389"/>
      <c r="G4" s="408"/>
    </row>
    <row r="5" spans="1:7" ht="12.75" customHeight="1" x14ac:dyDescent="0.2">
      <c r="A5" s="407" t="str">
        <f>'G13 6th R'!A5:G5</f>
        <v>Period of Performance (POP):  One (1) year.  Specific dates will be established at time of contract award.</v>
      </c>
      <c r="B5" s="389"/>
      <c r="C5" s="389"/>
      <c r="D5" s="389"/>
      <c r="E5" s="389"/>
      <c r="F5" s="389"/>
      <c r="G5" s="408"/>
    </row>
    <row r="6" spans="1:7" ht="12.75" customHeight="1" x14ac:dyDescent="0.2">
      <c r="A6" s="111"/>
      <c r="B6" s="5"/>
      <c r="C6" s="7"/>
      <c r="F6" s="114"/>
      <c r="G6" s="122"/>
    </row>
    <row r="7" spans="1:7" s="19" customFormat="1" x14ac:dyDescent="0.2">
      <c r="A7" s="412" t="s">
        <v>167</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304</v>
      </c>
      <c r="B9" s="410"/>
      <c r="C9" s="410"/>
      <c r="D9" s="410"/>
      <c r="E9" s="410"/>
      <c r="F9" s="410"/>
      <c r="G9" s="411"/>
    </row>
    <row r="10" spans="1:7" ht="12.75" customHeight="1" thickBot="1" x14ac:dyDescent="0.25">
      <c r="A10" s="127"/>
      <c r="B10" s="124"/>
      <c r="C10" s="124"/>
      <c r="D10" s="124"/>
      <c r="E10" s="124"/>
      <c r="F10" s="125"/>
      <c r="G10" s="126"/>
    </row>
    <row r="11" spans="1:7" s="6" customFormat="1" ht="39" thickBot="1" x14ac:dyDescent="0.25">
      <c r="A11" s="112" t="s">
        <v>31</v>
      </c>
      <c r="B11" s="58" t="s">
        <v>54</v>
      </c>
      <c r="C11" s="58" t="s">
        <v>52</v>
      </c>
      <c r="D11" s="115" t="s">
        <v>8</v>
      </c>
      <c r="E11" s="58" t="s">
        <v>42</v>
      </c>
      <c r="F11" s="65" t="s">
        <v>32</v>
      </c>
      <c r="G11" s="69" t="s">
        <v>41</v>
      </c>
    </row>
    <row r="12" spans="1:7" ht="14.25" thickTop="1" thickBot="1" x14ac:dyDescent="0.25">
      <c r="A12" s="60" t="s">
        <v>34</v>
      </c>
      <c r="B12" s="61"/>
      <c r="C12" s="61"/>
      <c r="D12" s="116"/>
      <c r="E12" s="61"/>
      <c r="F12" s="66"/>
      <c r="G12" s="62"/>
    </row>
    <row r="13" spans="1:7" ht="13.5" thickTop="1" x14ac:dyDescent="0.2">
      <c r="A13" s="158" t="s">
        <v>100</v>
      </c>
      <c r="B13" s="159"/>
      <c r="C13" s="159"/>
      <c r="D13" s="161"/>
      <c r="E13" s="159"/>
      <c r="F13" s="160"/>
      <c r="G13" s="162"/>
    </row>
    <row r="14" spans="1:7" ht="51" x14ac:dyDescent="0.2">
      <c r="A14" s="55" t="s">
        <v>279</v>
      </c>
      <c r="B14" s="56" t="s">
        <v>194</v>
      </c>
      <c r="C14" s="56" t="s">
        <v>224</v>
      </c>
      <c r="D14" s="117">
        <v>2</v>
      </c>
      <c r="E14" s="50" t="s">
        <v>1</v>
      </c>
      <c r="F14" s="180"/>
      <c r="G14" s="63">
        <f t="shared" ref="G14:G51" si="0">F14*D14</f>
        <v>0</v>
      </c>
    </row>
    <row r="15" spans="1:7" ht="51" x14ac:dyDescent="0.2">
      <c r="A15" s="242">
        <v>1</v>
      </c>
      <c r="B15" s="56" t="s">
        <v>195</v>
      </c>
      <c r="C15" s="56" t="s">
        <v>225</v>
      </c>
      <c r="D15" s="117">
        <v>2</v>
      </c>
      <c r="E15" s="50" t="s">
        <v>1</v>
      </c>
      <c r="F15" s="180"/>
      <c r="G15" s="63">
        <f t="shared" si="0"/>
        <v>0</v>
      </c>
    </row>
    <row r="16" spans="1:7" ht="63.75" x14ac:dyDescent="0.2">
      <c r="A16" s="242">
        <f>A15+1</f>
        <v>2</v>
      </c>
      <c r="B16" s="56" t="s">
        <v>10</v>
      </c>
      <c r="C16" s="56" t="s">
        <v>231</v>
      </c>
      <c r="D16" s="117">
        <v>200</v>
      </c>
      <c r="E16" s="50" t="s">
        <v>49</v>
      </c>
      <c r="F16" s="180"/>
      <c r="G16" s="63">
        <f t="shared" si="0"/>
        <v>0</v>
      </c>
    </row>
    <row r="17" spans="1:7" ht="89.25" x14ac:dyDescent="0.2">
      <c r="A17" s="242">
        <f>A16+1</f>
        <v>3</v>
      </c>
      <c r="B17" s="1" t="s">
        <v>36</v>
      </c>
      <c r="C17" s="56" t="s">
        <v>232</v>
      </c>
      <c r="D17" s="117">
        <v>100</v>
      </c>
      <c r="E17" s="50" t="s">
        <v>49</v>
      </c>
      <c r="F17" s="180"/>
      <c r="G17" s="63">
        <f t="shared" si="0"/>
        <v>0</v>
      </c>
    </row>
    <row r="18" spans="1:7" ht="89.25" x14ac:dyDescent="0.2">
      <c r="A18" s="242">
        <f>A17+1</f>
        <v>4</v>
      </c>
      <c r="B18" s="10" t="s">
        <v>184</v>
      </c>
      <c r="C18" s="56" t="s">
        <v>233</v>
      </c>
      <c r="D18" s="118">
        <v>150</v>
      </c>
      <c r="E18" s="51" t="s">
        <v>49</v>
      </c>
      <c r="F18" s="181"/>
      <c r="G18" s="63">
        <f t="shared" si="0"/>
        <v>0</v>
      </c>
    </row>
    <row r="19" spans="1:7" ht="89.25" x14ac:dyDescent="0.2">
      <c r="A19" s="242">
        <f>A18+1</f>
        <v>5</v>
      </c>
      <c r="B19" s="1" t="s">
        <v>192</v>
      </c>
      <c r="C19" s="56" t="s">
        <v>234</v>
      </c>
      <c r="D19" s="118">
        <v>150</v>
      </c>
      <c r="E19" s="51" t="s">
        <v>49</v>
      </c>
      <c r="F19" s="181"/>
      <c r="G19" s="63">
        <f t="shared" si="0"/>
        <v>0</v>
      </c>
    </row>
    <row r="20" spans="1:7" ht="63.75" x14ac:dyDescent="0.2">
      <c r="A20" s="242">
        <f>A19+1</f>
        <v>6</v>
      </c>
      <c r="B20" s="1" t="s">
        <v>193</v>
      </c>
      <c r="C20" s="56" t="s">
        <v>196</v>
      </c>
      <c r="D20" s="118">
        <v>100</v>
      </c>
      <c r="E20" s="51" t="s">
        <v>49</v>
      </c>
      <c r="F20" s="181"/>
      <c r="G20" s="63">
        <f t="shared" si="0"/>
        <v>0</v>
      </c>
    </row>
    <row r="21" spans="1:7" ht="63.75" x14ac:dyDescent="0.2">
      <c r="A21" s="242">
        <f t="shared" ref="A21:A48" si="1">A20+1</f>
        <v>7</v>
      </c>
      <c r="B21" s="56" t="s">
        <v>50</v>
      </c>
      <c r="C21" s="56" t="s">
        <v>197</v>
      </c>
      <c r="D21" s="119">
        <v>100</v>
      </c>
      <c r="E21" s="51" t="s">
        <v>49</v>
      </c>
      <c r="F21" s="181"/>
      <c r="G21" s="63">
        <f t="shared" si="0"/>
        <v>0</v>
      </c>
    </row>
    <row r="22" spans="1:7" ht="38.25" x14ac:dyDescent="0.2">
      <c r="A22" s="242">
        <f t="shared" si="1"/>
        <v>8</v>
      </c>
      <c r="B22" s="1" t="s">
        <v>37</v>
      </c>
      <c r="C22" s="56" t="s">
        <v>198</v>
      </c>
      <c r="D22" s="118">
        <v>50</v>
      </c>
      <c r="E22" s="51" t="s">
        <v>49</v>
      </c>
      <c r="F22" s="181"/>
      <c r="G22" s="63">
        <f t="shared" si="0"/>
        <v>0</v>
      </c>
    </row>
    <row r="23" spans="1:7" ht="38.25" x14ac:dyDescent="0.2">
      <c r="A23" s="242">
        <f t="shared" si="1"/>
        <v>9</v>
      </c>
      <c r="B23" s="1" t="s">
        <v>11</v>
      </c>
      <c r="C23" s="56" t="s">
        <v>199</v>
      </c>
      <c r="D23" s="118">
        <v>50</v>
      </c>
      <c r="E23" s="51" t="s">
        <v>49</v>
      </c>
      <c r="F23" s="181"/>
      <c r="G23" s="63">
        <f t="shared" si="0"/>
        <v>0</v>
      </c>
    </row>
    <row r="24" spans="1:7" ht="25.5" x14ac:dyDescent="0.2">
      <c r="A24" s="242">
        <f t="shared" si="1"/>
        <v>10</v>
      </c>
      <c r="B24" s="1" t="s">
        <v>38</v>
      </c>
      <c r="C24" s="56" t="s">
        <v>200</v>
      </c>
      <c r="D24" s="118">
        <v>50</v>
      </c>
      <c r="E24" s="51" t="s">
        <v>49</v>
      </c>
      <c r="F24" s="181"/>
      <c r="G24" s="63">
        <f t="shared" si="0"/>
        <v>0</v>
      </c>
    </row>
    <row r="25" spans="1:7" ht="25.5" x14ac:dyDescent="0.2">
      <c r="A25" s="242">
        <f t="shared" si="1"/>
        <v>11</v>
      </c>
      <c r="B25" s="1" t="s">
        <v>39</v>
      </c>
      <c r="C25" s="56" t="s">
        <v>201</v>
      </c>
      <c r="D25" s="118">
        <v>3</v>
      </c>
      <c r="E25" s="49" t="s">
        <v>1</v>
      </c>
      <c r="F25" s="181"/>
      <c r="G25" s="63">
        <f t="shared" si="0"/>
        <v>0</v>
      </c>
    </row>
    <row r="26" spans="1:7" ht="38.25" x14ac:dyDescent="0.2">
      <c r="A26" s="242">
        <f t="shared" si="1"/>
        <v>12</v>
      </c>
      <c r="B26" s="1" t="s">
        <v>206</v>
      </c>
      <c r="C26" s="56" t="s">
        <v>202</v>
      </c>
      <c r="D26" s="118">
        <v>10</v>
      </c>
      <c r="E26" s="49" t="s">
        <v>1</v>
      </c>
      <c r="F26" s="181"/>
      <c r="G26" s="63">
        <f t="shared" si="0"/>
        <v>0</v>
      </c>
    </row>
    <row r="27" spans="1:7" ht="63.75" x14ac:dyDescent="0.2">
      <c r="A27" s="242">
        <f t="shared" si="1"/>
        <v>13</v>
      </c>
      <c r="B27" s="1" t="s">
        <v>43</v>
      </c>
      <c r="C27" s="56" t="s">
        <v>223</v>
      </c>
      <c r="D27" s="118">
        <v>150</v>
      </c>
      <c r="E27" s="49" t="s">
        <v>49</v>
      </c>
      <c r="F27" s="181"/>
      <c r="G27" s="63">
        <f t="shared" si="0"/>
        <v>0</v>
      </c>
    </row>
    <row r="28" spans="1:7" ht="25.5" x14ac:dyDescent="0.2">
      <c r="A28" s="242">
        <f t="shared" si="1"/>
        <v>14</v>
      </c>
      <c r="B28" s="1" t="s">
        <v>207</v>
      </c>
      <c r="C28" s="56" t="s">
        <v>203</v>
      </c>
      <c r="D28" s="118">
        <v>50</v>
      </c>
      <c r="E28" s="49" t="s">
        <v>49</v>
      </c>
      <c r="F28" s="181"/>
      <c r="G28" s="63">
        <f t="shared" si="0"/>
        <v>0</v>
      </c>
    </row>
    <row r="29" spans="1:7" x14ac:dyDescent="0.2">
      <c r="A29" s="242">
        <f t="shared" si="1"/>
        <v>15</v>
      </c>
      <c r="B29" s="1" t="s">
        <v>12</v>
      </c>
      <c r="C29" s="56" t="s">
        <v>204</v>
      </c>
      <c r="D29" s="118">
        <v>50</v>
      </c>
      <c r="E29" s="49" t="s">
        <v>49</v>
      </c>
      <c r="F29" s="181"/>
      <c r="G29" s="63">
        <f t="shared" si="0"/>
        <v>0</v>
      </c>
    </row>
    <row r="30" spans="1:7" x14ac:dyDescent="0.2">
      <c r="A30" s="242">
        <f t="shared" si="1"/>
        <v>16</v>
      </c>
      <c r="B30" s="1" t="s">
        <v>13</v>
      </c>
      <c r="C30" s="56" t="s">
        <v>205</v>
      </c>
      <c r="D30" s="118">
        <v>50</v>
      </c>
      <c r="E30" s="49" t="s">
        <v>49</v>
      </c>
      <c r="F30" s="181"/>
      <c r="G30" s="63">
        <f t="shared" si="0"/>
        <v>0</v>
      </c>
    </row>
    <row r="31" spans="1:7" ht="25.5" x14ac:dyDescent="0.2">
      <c r="A31" s="242">
        <f t="shared" si="1"/>
        <v>17</v>
      </c>
      <c r="B31" s="1" t="s">
        <v>222</v>
      </c>
      <c r="C31" s="56" t="s">
        <v>208</v>
      </c>
      <c r="D31" s="118">
        <v>5</v>
      </c>
      <c r="E31" s="49" t="s">
        <v>1</v>
      </c>
      <c r="F31" s="181"/>
      <c r="G31" s="63">
        <f t="shared" si="0"/>
        <v>0</v>
      </c>
    </row>
    <row r="32" spans="1:7" ht="25.5" x14ac:dyDescent="0.2">
      <c r="A32" s="242">
        <f t="shared" si="1"/>
        <v>18</v>
      </c>
      <c r="B32" s="1" t="s">
        <v>14</v>
      </c>
      <c r="C32" s="56" t="s">
        <v>209</v>
      </c>
      <c r="D32" s="118">
        <v>300</v>
      </c>
      <c r="E32" s="49" t="s">
        <v>49</v>
      </c>
      <c r="F32" s="181"/>
      <c r="G32" s="63">
        <f t="shared" si="0"/>
        <v>0</v>
      </c>
    </row>
    <row r="33" spans="1:7" ht="25.5" x14ac:dyDescent="0.2">
      <c r="A33" s="242">
        <f t="shared" si="1"/>
        <v>19</v>
      </c>
      <c r="B33" s="1" t="s">
        <v>44</v>
      </c>
      <c r="C33" s="56" t="s">
        <v>210</v>
      </c>
      <c r="D33" s="118">
        <v>50</v>
      </c>
      <c r="E33" s="49" t="s">
        <v>49</v>
      </c>
      <c r="F33" s="181"/>
      <c r="G33" s="63">
        <f t="shared" si="0"/>
        <v>0</v>
      </c>
    </row>
    <row r="34" spans="1:7" ht="38.25" x14ac:dyDescent="0.2">
      <c r="A34" s="242">
        <f t="shared" si="1"/>
        <v>20</v>
      </c>
      <c r="B34" s="1" t="s">
        <v>45</v>
      </c>
      <c r="C34" s="56" t="s">
        <v>211</v>
      </c>
      <c r="D34" s="118">
        <v>1000</v>
      </c>
      <c r="E34" s="49" t="s">
        <v>49</v>
      </c>
      <c r="F34" s="181"/>
      <c r="G34" s="63">
        <f t="shared" si="0"/>
        <v>0</v>
      </c>
    </row>
    <row r="35" spans="1:7" ht="38.25" x14ac:dyDescent="0.2">
      <c r="A35" s="242">
        <f t="shared" si="1"/>
        <v>21</v>
      </c>
      <c r="B35" s="1" t="s">
        <v>46</v>
      </c>
      <c r="C35" s="56" t="s">
        <v>212</v>
      </c>
      <c r="D35" s="118">
        <v>5000</v>
      </c>
      <c r="E35" s="49" t="s">
        <v>49</v>
      </c>
      <c r="F35" s="181"/>
      <c r="G35" s="63">
        <f t="shared" si="0"/>
        <v>0</v>
      </c>
    </row>
    <row r="36" spans="1:7" x14ac:dyDescent="0.2">
      <c r="A36" s="242">
        <f>A35+1</f>
        <v>22</v>
      </c>
      <c r="B36" s="1" t="s">
        <v>48</v>
      </c>
      <c r="C36" s="56" t="s">
        <v>213</v>
      </c>
      <c r="D36" s="118">
        <v>50</v>
      </c>
      <c r="E36" s="49" t="s">
        <v>49</v>
      </c>
      <c r="F36" s="181"/>
      <c r="G36" s="63">
        <f t="shared" si="0"/>
        <v>0</v>
      </c>
    </row>
    <row r="37" spans="1:7" ht="153" x14ac:dyDescent="0.2">
      <c r="A37" s="242">
        <f t="shared" si="1"/>
        <v>23</v>
      </c>
      <c r="B37" s="1" t="s">
        <v>214</v>
      </c>
      <c r="C37" s="56" t="s">
        <v>215</v>
      </c>
      <c r="D37" s="118">
        <v>2</v>
      </c>
      <c r="E37" s="49" t="s">
        <v>1</v>
      </c>
      <c r="F37" s="181"/>
      <c r="G37" s="63">
        <f t="shared" si="0"/>
        <v>0</v>
      </c>
    </row>
    <row r="38" spans="1:7" ht="153" x14ac:dyDescent="0.2">
      <c r="A38" s="242">
        <f>A37+1</f>
        <v>24</v>
      </c>
      <c r="B38" s="1" t="s">
        <v>216</v>
      </c>
      <c r="C38" s="56" t="s">
        <v>215</v>
      </c>
      <c r="D38" s="118">
        <v>2</v>
      </c>
      <c r="E38" s="49" t="s">
        <v>1</v>
      </c>
      <c r="F38" s="181"/>
      <c r="G38" s="63">
        <f t="shared" si="0"/>
        <v>0</v>
      </c>
    </row>
    <row r="39" spans="1:7" ht="153" x14ac:dyDescent="0.2">
      <c r="A39" s="242">
        <f>A38+1</f>
        <v>25</v>
      </c>
      <c r="B39" s="1" t="s">
        <v>217</v>
      </c>
      <c r="C39" s="56" t="s">
        <v>215</v>
      </c>
      <c r="D39" s="118">
        <v>2</v>
      </c>
      <c r="E39" s="49" t="s">
        <v>1</v>
      </c>
      <c r="F39" s="181"/>
      <c r="G39" s="63">
        <f t="shared" si="0"/>
        <v>0</v>
      </c>
    </row>
    <row r="40" spans="1:7" ht="216.75" x14ac:dyDescent="0.2">
      <c r="A40" s="242">
        <f>A39+1</f>
        <v>26</v>
      </c>
      <c r="B40" s="1" t="s">
        <v>76</v>
      </c>
      <c r="C40" s="56" t="s">
        <v>254</v>
      </c>
      <c r="D40" s="119">
        <v>1</v>
      </c>
      <c r="E40" s="49" t="s">
        <v>1</v>
      </c>
      <c r="F40" s="181"/>
      <c r="G40" s="63">
        <f t="shared" si="0"/>
        <v>0</v>
      </c>
    </row>
    <row r="41" spans="1:7" ht="216.75" x14ac:dyDescent="0.2">
      <c r="A41" s="242">
        <f t="shared" si="1"/>
        <v>27</v>
      </c>
      <c r="B41" s="1" t="s">
        <v>75</v>
      </c>
      <c r="C41" s="56" t="s">
        <v>255</v>
      </c>
      <c r="D41" s="10">
        <v>1</v>
      </c>
      <c r="E41" s="49" t="s">
        <v>1</v>
      </c>
      <c r="F41" s="181"/>
      <c r="G41" s="63">
        <f t="shared" si="0"/>
        <v>0</v>
      </c>
    </row>
    <row r="42" spans="1:7" ht="216.75" x14ac:dyDescent="0.2">
      <c r="A42" s="242">
        <f t="shared" si="1"/>
        <v>28</v>
      </c>
      <c r="B42" s="1" t="s">
        <v>256</v>
      </c>
      <c r="C42" s="56" t="s">
        <v>257</v>
      </c>
      <c r="D42" s="10">
        <v>1</v>
      </c>
      <c r="E42" s="49" t="s">
        <v>1</v>
      </c>
      <c r="F42" s="181"/>
      <c r="G42" s="63">
        <f t="shared" si="0"/>
        <v>0</v>
      </c>
    </row>
    <row r="43" spans="1:7" ht="25.5" x14ac:dyDescent="0.2">
      <c r="A43" s="242">
        <f t="shared" si="1"/>
        <v>29</v>
      </c>
      <c r="B43" s="1" t="s">
        <v>15</v>
      </c>
      <c r="C43" s="1" t="s">
        <v>235</v>
      </c>
      <c r="D43" s="118">
        <v>3000</v>
      </c>
      <c r="E43" s="49" t="s">
        <v>49</v>
      </c>
      <c r="F43" s="181"/>
      <c r="G43" s="63">
        <f t="shared" si="0"/>
        <v>0</v>
      </c>
    </row>
    <row r="44" spans="1:7" ht="38.25" x14ac:dyDescent="0.2">
      <c r="A44" s="242">
        <f t="shared" si="1"/>
        <v>30</v>
      </c>
      <c r="B44" s="1" t="s">
        <v>218</v>
      </c>
      <c r="C44" s="56" t="s">
        <v>219</v>
      </c>
      <c r="D44" s="118">
        <v>3</v>
      </c>
      <c r="E44" s="49" t="s">
        <v>1</v>
      </c>
      <c r="F44" s="181"/>
      <c r="G44" s="63">
        <f t="shared" si="0"/>
        <v>0</v>
      </c>
    </row>
    <row r="45" spans="1:7" ht="25.5" x14ac:dyDescent="0.2">
      <c r="A45" s="242">
        <f t="shared" si="1"/>
        <v>31</v>
      </c>
      <c r="B45" s="1" t="s">
        <v>220</v>
      </c>
      <c r="C45" s="56" t="s">
        <v>236</v>
      </c>
      <c r="D45" s="118">
        <v>100</v>
      </c>
      <c r="E45" s="49" t="s">
        <v>49</v>
      </c>
      <c r="F45" s="181"/>
      <c r="G45" s="63">
        <f t="shared" si="0"/>
        <v>0</v>
      </c>
    </row>
    <row r="46" spans="1:7" ht="25.5" x14ac:dyDescent="0.2">
      <c r="A46" s="242">
        <f t="shared" si="1"/>
        <v>32</v>
      </c>
      <c r="B46" s="1" t="s">
        <v>47</v>
      </c>
      <c r="C46" s="56" t="s">
        <v>221</v>
      </c>
      <c r="D46" s="118">
        <v>200</v>
      </c>
      <c r="E46" s="49" t="s">
        <v>49</v>
      </c>
      <c r="F46" s="181"/>
      <c r="G46" s="63">
        <f t="shared" si="0"/>
        <v>0</v>
      </c>
    </row>
    <row r="47" spans="1:7" ht="114.75" x14ac:dyDescent="0.2">
      <c r="A47" s="242">
        <f t="shared" si="1"/>
        <v>33</v>
      </c>
      <c r="B47" s="1" t="s">
        <v>258</v>
      </c>
      <c r="C47" s="56" t="s">
        <v>313</v>
      </c>
      <c r="D47" s="118">
        <v>40</v>
      </c>
      <c r="E47" s="49" t="s">
        <v>1</v>
      </c>
      <c r="F47" s="181"/>
      <c r="G47" s="63">
        <f t="shared" si="0"/>
        <v>0</v>
      </c>
    </row>
    <row r="48" spans="1:7" ht="408" x14ac:dyDescent="0.2">
      <c r="A48" s="243">
        <f t="shared" si="1"/>
        <v>34</v>
      </c>
      <c r="B48" s="201" t="s">
        <v>259</v>
      </c>
      <c r="C48" s="201" t="s">
        <v>272</v>
      </c>
      <c r="D48" s="203">
        <v>1022</v>
      </c>
      <c r="E48" s="200" t="s">
        <v>351</v>
      </c>
      <c r="F48" s="199"/>
      <c r="G48" s="63">
        <f t="shared" si="0"/>
        <v>0</v>
      </c>
    </row>
    <row r="49" spans="1:7" ht="395.25" x14ac:dyDescent="0.2">
      <c r="A49" s="243">
        <f>A48+1</f>
        <v>35</v>
      </c>
      <c r="B49" s="198" t="s">
        <v>260</v>
      </c>
      <c r="C49" s="198" t="s">
        <v>273</v>
      </c>
      <c r="D49" s="204">
        <v>418</v>
      </c>
      <c r="E49" s="200" t="s">
        <v>351</v>
      </c>
      <c r="F49" s="199"/>
      <c r="G49" s="63">
        <f t="shared" si="0"/>
        <v>0</v>
      </c>
    </row>
    <row r="50" spans="1:7" ht="280.5" x14ac:dyDescent="0.2">
      <c r="A50" s="243">
        <f>A49+1</f>
        <v>36</v>
      </c>
      <c r="B50" s="198" t="s">
        <v>261</v>
      </c>
      <c r="C50" s="198" t="s">
        <v>287</v>
      </c>
      <c r="D50" s="204">
        <v>104</v>
      </c>
      <c r="E50" s="200" t="s">
        <v>351</v>
      </c>
      <c r="F50" s="199"/>
      <c r="G50" s="63">
        <f t="shared" si="0"/>
        <v>0</v>
      </c>
    </row>
    <row r="51" spans="1:7" ht="293.25" x14ac:dyDescent="0.2">
      <c r="A51" s="243">
        <f>A50+1</f>
        <v>37</v>
      </c>
      <c r="B51" s="198" t="s">
        <v>262</v>
      </c>
      <c r="C51" s="1" t="s">
        <v>288</v>
      </c>
      <c r="D51" s="204">
        <v>90</v>
      </c>
      <c r="E51" s="200" t="s">
        <v>351</v>
      </c>
      <c r="F51" s="199"/>
      <c r="G51" s="63">
        <f t="shared" si="0"/>
        <v>0</v>
      </c>
    </row>
    <row r="52" spans="1:7" x14ac:dyDescent="0.2">
      <c r="A52" s="243"/>
      <c r="B52" s="1"/>
      <c r="C52" s="1"/>
      <c r="D52" s="10"/>
      <c r="E52" s="51"/>
      <c r="F52" s="192"/>
      <c r="G52" s="132"/>
    </row>
    <row r="53" spans="1:7" x14ac:dyDescent="0.2">
      <c r="A53" s="244" t="s">
        <v>101</v>
      </c>
      <c r="B53" s="1"/>
      <c r="C53" s="1"/>
      <c r="D53" s="118"/>
      <c r="E53" s="49"/>
      <c r="F53" s="192"/>
      <c r="G53" s="63"/>
    </row>
    <row r="54" spans="1:7" ht="51" x14ac:dyDescent="0.2">
      <c r="A54" s="242">
        <f>A51+1</f>
        <v>38</v>
      </c>
      <c r="B54" s="155" t="s">
        <v>118</v>
      </c>
      <c r="C54" s="56" t="s">
        <v>129</v>
      </c>
      <c r="D54" s="157">
        <v>100</v>
      </c>
      <c r="E54" s="50" t="s">
        <v>1</v>
      </c>
      <c r="F54" s="182"/>
      <c r="G54" s="63">
        <f t="shared" ref="G54:G84" si="2">F54*D54</f>
        <v>0</v>
      </c>
    </row>
    <row r="55" spans="1:7" ht="51" x14ac:dyDescent="0.2">
      <c r="A55" s="242">
        <f>A54+1</f>
        <v>39</v>
      </c>
      <c r="B55" s="155" t="s">
        <v>111</v>
      </c>
      <c r="C55" s="56" t="s">
        <v>102</v>
      </c>
      <c r="D55" s="157">
        <v>50</v>
      </c>
      <c r="E55" s="50" t="s">
        <v>1</v>
      </c>
      <c r="F55" s="182"/>
      <c r="G55" s="63">
        <f t="shared" si="2"/>
        <v>0</v>
      </c>
    </row>
    <row r="56" spans="1:7" ht="51" x14ac:dyDescent="0.2">
      <c r="A56" s="242">
        <f t="shared" ref="A56:A104" si="3">A55+1</f>
        <v>40</v>
      </c>
      <c r="B56" s="155" t="s">
        <v>119</v>
      </c>
      <c r="C56" s="56" t="s">
        <v>130</v>
      </c>
      <c r="D56" s="157">
        <v>100</v>
      </c>
      <c r="E56" s="50" t="s">
        <v>1</v>
      </c>
      <c r="F56" s="182"/>
      <c r="G56" s="63">
        <f t="shared" si="2"/>
        <v>0</v>
      </c>
    </row>
    <row r="57" spans="1:7" ht="51" x14ac:dyDescent="0.2">
      <c r="A57" s="242">
        <f t="shared" si="3"/>
        <v>41</v>
      </c>
      <c r="B57" s="155" t="s">
        <v>112</v>
      </c>
      <c r="C57" s="56" t="s">
        <v>103</v>
      </c>
      <c r="D57" s="157">
        <v>50</v>
      </c>
      <c r="E57" s="50" t="s">
        <v>1</v>
      </c>
      <c r="F57" s="182"/>
      <c r="G57" s="63">
        <f t="shared" si="2"/>
        <v>0</v>
      </c>
    </row>
    <row r="58" spans="1:7" ht="51" x14ac:dyDescent="0.2">
      <c r="A58" s="242">
        <f t="shared" si="3"/>
        <v>42</v>
      </c>
      <c r="B58" s="155" t="s">
        <v>120</v>
      </c>
      <c r="C58" s="56" t="s">
        <v>131</v>
      </c>
      <c r="D58" s="157">
        <v>100</v>
      </c>
      <c r="E58" s="50" t="s">
        <v>1</v>
      </c>
      <c r="F58" s="182"/>
      <c r="G58" s="63">
        <f t="shared" si="2"/>
        <v>0</v>
      </c>
    </row>
    <row r="59" spans="1:7" ht="51" x14ac:dyDescent="0.2">
      <c r="A59" s="242">
        <f t="shared" si="3"/>
        <v>43</v>
      </c>
      <c r="B59" s="155" t="s">
        <v>113</v>
      </c>
      <c r="C59" s="56" t="s">
        <v>104</v>
      </c>
      <c r="D59" s="157">
        <v>50</v>
      </c>
      <c r="E59" s="50" t="s">
        <v>1</v>
      </c>
      <c r="F59" s="182"/>
      <c r="G59" s="63">
        <f t="shared" si="2"/>
        <v>0</v>
      </c>
    </row>
    <row r="60" spans="1:7" ht="51" x14ac:dyDescent="0.2">
      <c r="A60" s="242">
        <f t="shared" si="3"/>
        <v>44</v>
      </c>
      <c r="B60" s="155" t="s">
        <v>121</v>
      </c>
      <c r="C60" s="56" t="s">
        <v>132</v>
      </c>
      <c r="D60" s="157">
        <v>100</v>
      </c>
      <c r="E60" s="50" t="s">
        <v>1</v>
      </c>
      <c r="F60" s="182"/>
      <c r="G60" s="63">
        <f t="shared" si="2"/>
        <v>0</v>
      </c>
    </row>
    <row r="61" spans="1:7" ht="51" x14ac:dyDescent="0.2">
      <c r="A61" s="242">
        <f t="shared" si="3"/>
        <v>45</v>
      </c>
      <c r="B61" s="155" t="s">
        <v>114</v>
      </c>
      <c r="C61" s="56" t="s">
        <v>116</v>
      </c>
      <c r="D61" s="157">
        <v>50</v>
      </c>
      <c r="E61" s="50" t="s">
        <v>1</v>
      </c>
      <c r="F61" s="182"/>
      <c r="G61" s="63">
        <f t="shared" si="2"/>
        <v>0</v>
      </c>
    </row>
    <row r="62" spans="1:7" ht="51" x14ac:dyDescent="0.2">
      <c r="A62" s="242">
        <f t="shared" si="3"/>
        <v>46</v>
      </c>
      <c r="B62" s="155" t="s">
        <v>122</v>
      </c>
      <c r="C62" s="56" t="s">
        <v>133</v>
      </c>
      <c r="D62" s="157">
        <v>100</v>
      </c>
      <c r="E62" s="50" t="s">
        <v>1</v>
      </c>
      <c r="F62" s="182"/>
      <c r="G62" s="63">
        <f t="shared" si="2"/>
        <v>0</v>
      </c>
    </row>
    <row r="63" spans="1:7" ht="51" x14ac:dyDescent="0.2">
      <c r="A63" s="242">
        <f t="shared" si="3"/>
        <v>47</v>
      </c>
      <c r="B63" s="155" t="s">
        <v>115</v>
      </c>
      <c r="C63" s="56" t="s">
        <v>117</v>
      </c>
      <c r="D63" s="157">
        <v>50</v>
      </c>
      <c r="E63" s="50" t="s">
        <v>1</v>
      </c>
      <c r="F63" s="182"/>
      <c r="G63" s="63">
        <f t="shared" si="2"/>
        <v>0</v>
      </c>
    </row>
    <row r="64" spans="1:7" ht="38.25" x14ac:dyDescent="0.2">
      <c r="A64" s="242">
        <f t="shared" si="3"/>
        <v>48</v>
      </c>
      <c r="B64" s="156" t="s">
        <v>123</v>
      </c>
      <c r="C64" s="1" t="s">
        <v>134</v>
      </c>
      <c r="D64" s="157">
        <v>100</v>
      </c>
      <c r="E64" s="50" t="s">
        <v>1</v>
      </c>
      <c r="F64" s="182"/>
      <c r="G64" s="63">
        <f t="shared" si="2"/>
        <v>0</v>
      </c>
    </row>
    <row r="65" spans="1:7" ht="38.25" x14ac:dyDescent="0.2">
      <c r="A65" s="242">
        <f t="shared" si="3"/>
        <v>49</v>
      </c>
      <c r="B65" s="156" t="s">
        <v>78</v>
      </c>
      <c r="C65" s="1" t="s">
        <v>105</v>
      </c>
      <c r="D65" s="157">
        <v>20</v>
      </c>
      <c r="E65" s="50" t="s">
        <v>1</v>
      </c>
      <c r="F65" s="182"/>
      <c r="G65" s="63">
        <f t="shared" si="2"/>
        <v>0</v>
      </c>
    </row>
    <row r="66" spans="1:7" ht="25.5" x14ac:dyDescent="0.2">
      <c r="A66" s="242">
        <f t="shared" si="3"/>
        <v>50</v>
      </c>
      <c r="B66" s="156" t="s">
        <v>124</v>
      </c>
      <c r="C66" s="1" t="s">
        <v>135</v>
      </c>
      <c r="D66" s="157">
        <v>50</v>
      </c>
      <c r="E66" s="50" t="s">
        <v>1</v>
      </c>
      <c r="F66" s="182"/>
      <c r="G66" s="63">
        <f t="shared" si="2"/>
        <v>0</v>
      </c>
    </row>
    <row r="67" spans="1:7" ht="25.5" x14ac:dyDescent="0.2">
      <c r="A67" s="242">
        <f t="shared" si="3"/>
        <v>51</v>
      </c>
      <c r="B67" s="156" t="s">
        <v>79</v>
      </c>
      <c r="C67" s="1" t="s">
        <v>106</v>
      </c>
      <c r="D67" s="157">
        <v>20</v>
      </c>
      <c r="E67" s="50" t="s">
        <v>1</v>
      </c>
      <c r="F67" s="182"/>
      <c r="G67" s="63">
        <f t="shared" si="2"/>
        <v>0</v>
      </c>
    </row>
    <row r="68" spans="1:7" ht="153" x14ac:dyDescent="0.2">
      <c r="A68" s="242">
        <f t="shared" si="3"/>
        <v>52</v>
      </c>
      <c r="B68" s="156" t="s">
        <v>185</v>
      </c>
      <c r="C68" s="1" t="s">
        <v>314</v>
      </c>
      <c r="D68" s="157">
        <f>2500+2000</f>
        <v>4500</v>
      </c>
      <c r="E68" s="50" t="s">
        <v>49</v>
      </c>
      <c r="F68" s="182"/>
      <c r="G68" s="63">
        <f t="shared" si="2"/>
        <v>0</v>
      </c>
    </row>
    <row r="69" spans="1:7" ht="140.25" x14ac:dyDescent="0.2">
      <c r="A69" s="242">
        <f t="shared" si="3"/>
        <v>53</v>
      </c>
      <c r="B69" s="156" t="s">
        <v>315</v>
      </c>
      <c r="C69" s="1" t="s">
        <v>320</v>
      </c>
      <c r="D69" s="157">
        <f>1250+1000</f>
        <v>2250</v>
      </c>
      <c r="E69" s="50" t="s">
        <v>49</v>
      </c>
      <c r="F69" s="182"/>
      <c r="G69" s="63">
        <f t="shared" si="2"/>
        <v>0</v>
      </c>
    </row>
    <row r="70" spans="1:7" ht="140.25" x14ac:dyDescent="0.2">
      <c r="A70" s="242">
        <f t="shared" si="3"/>
        <v>54</v>
      </c>
      <c r="B70" s="156" t="s">
        <v>316</v>
      </c>
      <c r="C70" s="1" t="s">
        <v>319</v>
      </c>
      <c r="D70" s="157">
        <f>1250+1000</f>
        <v>2250</v>
      </c>
      <c r="E70" s="50" t="s">
        <v>49</v>
      </c>
      <c r="F70" s="182"/>
      <c r="G70" s="63">
        <f t="shared" si="2"/>
        <v>0</v>
      </c>
    </row>
    <row r="71" spans="1:7" ht="140.25" x14ac:dyDescent="0.2">
      <c r="A71" s="242">
        <f t="shared" si="3"/>
        <v>55</v>
      </c>
      <c r="B71" s="156" t="s">
        <v>317</v>
      </c>
      <c r="C71" s="1" t="s">
        <v>321</v>
      </c>
      <c r="D71" s="157">
        <f>1250+1000</f>
        <v>2250</v>
      </c>
      <c r="E71" s="50" t="s">
        <v>49</v>
      </c>
      <c r="F71" s="182"/>
      <c r="G71" s="63">
        <f t="shared" si="2"/>
        <v>0</v>
      </c>
    </row>
    <row r="72" spans="1:7" ht="140.25" x14ac:dyDescent="0.2">
      <c r="A72" s="242">
        <f t="shared" si="3"/>
        <v>56</v>
      </c>
      <c r="B72" s="156" t="s">
        <v>318</v>
      </c>
      <c r="C72" s="1" t="s">
        <v>322</v>
      </c>
      <c r="D72" s="157">
        <f>1250+1000</f>
        <v>2250</v>
      </c>
      <c r="E72" s="50" t="s">
        <v>49</v>
      </c>
      <c r="F72" s="182"/>
      <c r="G72" s="63">
        <f t="shared" si="2"/>
        <v>0</v>
      </c>
    </row>
    <row r="73" spans="1:7" ht="25.5" x14ac:dyDescent="0.2">
      <c r="A73" s="242">
        <f>A72+1</f>
        <v>57</v>
      </c>
      <c r="B73" s="156" t="s">
        <v>125</v>
      </c>
      <c r="C73" s="1" t="s">
        <v>136</v>
      </c>
      <c r="D73" s="157">
        <v>50</v>
      </c>
      <c r="E73" s="50" t="s">
        <v>1</v>
      </c>
      <c r="F73" s="182"/>
      <c r="G73" s="63">
        <f t="shared" si="2"/>
        <v>0</v>
      </c>
    </row>
    <row r="74" spans="1:7" ht="25.5" x14ac:dyDescent="0.2">
      <c r="A74" s="242">
        <f t="shared" si="3"/>
        <v>58</v>
      </c>
      <c r="B74" s="156" t="s">
        <v>80</v>
      </c>
      <c r="C74" s="1" t="s">
        <v>85</v>
      </c>
      <c r="D74" s="157">
        <v>20</v>
      </c>
      <c r="E74" s="50" t="s">
        <v>1</v>
      </c>
      <c r="F74" s="182"/>
      <c r="G74" s="63">
        <f t="shared" si="2"/>
        <v>0</v>
      </c>
    </row>
    <row r="75" spans="1:7" ht="38.25" x14ac:dyDescent="0.2">
      <c r="A75" s="242">
        <f>A74+1</f>
        <v>59</v>
      </c>
      <c r="B75" s="156" t="s">
        <v>126</v>
      </c>
      <c r="C75" s="1" t="s">
        <v>138</v>
      </c>
      <c r="D75" s="157">
        <v>100</v>
      </c>
      <c r="E75" s="50" t="s">
        <v>1</v>
      </c>
      <c r="F75" s="182"/>
      <c r="G75" s="63">
        <f t="shared" si="2"/>
        <v>0</v>
      </c>
    </row>
    <row r="76" spans="1:7" ht="38.25" x14ac:dyDescent="0.2">
      <c r="A76" s="242">
        <f t="shared" si="3"/>
        <v>60</v>
      </c>
      <c r="B76" s="156" t="s">
        <v>81</v>
      </c>
      <c r="C76" s="1" t="s">
        <v>107</v>
      </c>
      <c r="D76" s="157">
        <v>50</v>
      </c>
      <c r="E76" s="50" t="s">
        <v>1</v>
      </c>
      <c r="F76" s="182"/>
      <c r="G76" s="63">
        <f t="shared" si="2"/>
        <v>0</v>
      </c>
    </row>
    <row r="77" spans="1:7" ht="38.25" x14ac:dyDescent="0.2">
      <c r="A77" s="242">
        <f t="shared" si="3"/>
        <v>61</v>
      </c>
      <c r="B77" s="156" t="s">
        <v>127</v>
      </c>
      <c r="C77" s="1" t="s">
        <v>137</v>
      </c>
      <c r="D77" s="157">
        <v>100</v>
      </c>
      <c r="E77" s="50" t="s">
        <v>1</v>
      </c>
      <c r="F77" s="182"/>
      <c r="G77" s="63">
        <f t="shared" si="2"/>
        <v>0</v>
      </c>
    </row>
    <row r="78" spans="1:7" ht="38.25" x14ac:dyDescent="0.2">
      <c r="A78" s="242">
        <f t="shared" si="3"/>
        <v>62</v>
      </c>
      <c r="B78" s="156" t="s">
        <v>82</v>
      </c>
      <c r="C78" s="1" t="s">
        <v>108</v>
      </c>
      <c r="D78" s="157">
        <v>50</v>
      </c>
      <c r="E78" s="50" t="s">
        <v>1</v>
      </c>
      <c r="F78" s="182"/>
      <c r="G78" s="63">
        <f t="shared" si="2"/>
        <v>0</v>
      </c>
    </row>
    <row r="79" spans="1:7" ht="25.5" x14ac:dyDescent="0.2">
      <c r="A79" s="242">
        <f t="shared" si="3"/>
        <v>63</v>
      </c>
      <c r="B79" s="156" t="s">
        <v>128</v>
      </c>
      <c r="C79" s="1" t="s">
        <v>139</v>
      </c>
      <c r="D79" s="157">
        <v>100</v>
      </c>
      <c r="E79" s="50" t="s">
        <v>1</v>
      </c>
      <c r="F79" s="182"/>
      <c r="G79" s="63">
        <f t="shared" si="2"/>
        <v>0</v>
      </c>
    </row>
    <row r="80" spans="1:7" ht="25.5" x14ac:dyDescent="0.2">
      <c r="A80" s="242">
        <f t="shared" si="3"/>
        <v>64</v>
      </c>
      <c r="B80" s="156" t="s">
        <v>83</v>
      </c>
      <c r="C80" s="1" t="s">
        <v>109</v>
      </c>
      <c r="D80" s="157">
        <v>100</v>
      </c>
      <c r="E80" s="50" t="s">
        <v>1</v>
      </c>
      <c r="F80" s="182"/>
      <c r="G80" s="63">
        <f t="shared" si="2"/>
        <v>0</v>
      </c>
    </row>
    <row r="81" spans="1:7" ht="25.5" x14ac:dyDescent="0.2">
      <c r="A81" s="242">
        <f t="shared" si="3"/>
        <v>65</v>
      </c>
      <c r="B81" s="1" t="s">
        <v>140</v>
      </c>
      <c r="C81" s="1" t="s">
        <v>146</v>
      </c>
      <c r="D81" s="118">
        <v>200</v>
      </c>
      <c r="E81" s="49" t="s">
        <v>1</v>
      </c>
      <c r="F81" s="181"/>
      <c r="G81" s="63">
        <f t="shared" si="2"/>
        <v>0</v>
      </c>
    </row>
    <row r="82" spans="1:7" ht="25.5" x14ac:dyDescent="0.2">
      <c r="A82" s="242">
        <f t="shared" si="3"/>
        <v>66</v>
      </c>
      <c r="B82" s="1" t="s">
        <v>141</v>
      </c>
      <c r="C82" s="1" t="s">
        <v>147</v>
      </c>
      <c r="D82" s="118">
        <v>100</v>
      </c>
      <c r="E82" s="49" t="s">
        <v>1</v>
      </c>
      <c r="F82" s="181"/>
      <c r="G82" s="63">
        <f t="shared" si="2"/>
        <v>0</v>
      </c>
    </row>
    <row r="83" spans="1:7" ht="25.5" x14ac:dyDescent="0.2">
      <c r="A83" s="242">
        <f t="shared" si="3"/>
        <v>67</v>
      </c>
      <c r="B83" s="156" t="s">
        <v>173</v>
      </c>
      <c r="C83" s="1" t="s">
        <v>110</v>
      </c>
      <c r="D83" s="157">
        <v>100</v>
      </c>
      <c r="E83" s="50" t="s">
        <v>84</v>
      </c>
      <c r="F83" s="182"/>
      <c r="G83" s="63">
        <f t="shared" si="2"/>
        <v>0</v>
      </c>
    </row>
    <row r="84" spans="1:7" ht="25.5" x14ac:dyDescent="0.2">
      <c r="A84" s="242">
        <f t="shared" si="3"/>
        <v>68</v>
      </c>
      <c r="B84" s="156" t="s">
        <v>174</v>
      </c>
      <c r="C84" s="1" t="s">
        <v>110</v>
      </c>
      <c r="D84" s="157">
        <v>50</v>
      </c>
      <c r="E84" s="50" t="s">
        <v>84</v>
      </c>
      <c r="F84" s="182"/>
      <c r="G84" s="63">
        <f t="shared" si="2"/>
        <v>0</v>
      </c>
    </row>
    <row r="85" spans="1:7" ht="25.5" x14ac:dyDescent="0.2">
      <c r="A85" s="242">
        <f t="shared" si="3"/>
        <v>69</v>
      </c>
      <c r="B85" s="156" t="s">
        <v>175</v>
      </c>
      <c r="C85" s="1" t="s">
        <v>110</v>
      </c>
      <c r="D85" s="157">
        <v>100</v>
      </c>
      <c r="E85" s="50" t="s">
        <v>84</v>
      </c>
      <c r="F85" s="182"/>
      <c r="G85" s="63">
        <f t="shared" ref="G85:G105" si="4">F85*D85</f>
        <v>0</v>
      </c>
    </row>
    <row r="86" spans="1:7" ht="51" x14ac:dyDescent="0.2">
      <c r="A86" s="242">
        <f t="shared" si="3"/>
        <v>70</v>
      </c>
      <c r="B86" s="156" t="s">
        <v>176</v>
      </c>
      <c r="C86" s="1" t="s">
        <v>355</v>
      </c>
      <c r="D86" s="157">
        <v>50</v>
      </c>
      <c r="E86" s="50" t="s">
        <v>1</v>
      </c>
      <c r="F86" s="182"/>
      <c r="G86" s="63">
        <f t="shared" si="4"/>
        <v>0</v>
      </c>
    </row>
    <row r="87" spans="1:7" ht="51" x14ac:dyDescent="0.2">
      <c r="A87" s="242">
        <f t="shared" si="3"/>
        <v>71</v>
      </c>
      <c r="B87" s="156" t="s">
        <v>177</v>
      </c>
      <c r="C87" s="1" t="s">
        <v>355</v>
      </c>
      <c r="D87" s="157">
        <v>50</v>
      </c>
      <c r="E87" s="50" t="s">
        <v>1</v>
      </c>
      <c r="F87" s="182"/>
      <c r="G87" s="63">
        <f t="shared" si="4"/>
        <v>0</v>
      </c>
    </row>
    <row r="88" spans="1:7" ht="51" x14ac:dyDescent="0.2">
      <c r="A88" s="242">
        <f t="shared" si="3"/>
        <v>72</v>
      </c>
      <c r="B88" s="156" t="s">
        <v>178</v>
      </c>
      <c r="C88" s="1" t="s">
        <v>355</v>
      </c>
      <c r="D88" s="157">
        <v>50</v>
      </c>
      <c r="E88" s="50" t="s">
        <v>1</v>
      </c>
      <c r="F88" s="182"/>
      <c r="G88" s="63">
        <f t="shared" si="4"/>
        <v>0</v>
      </c>
    </row>
    <row r="89" spans="1:7" ht="38.25" x14ac:dyDescent="0.2">
      <c r="A89" s="242">
        <f t="shared" si="3"/>
        <v>73</v>
      </c>
      <c r="B89" s="156" t="s">
        <v>179</v>
      </c>
      <c r="C89" s="1" t="s">
        <v>356</v>
      </c>
      <c r="D89" s="157">
        <v>50</v>
      </c>
      <c r="E89" s="50" t="s">
        <v>1</v>
      </c>
      <c r="F89" s="182"/>
      <c r="G89" s="63">
        <f t="shared" si="4"/>
        <v>0</v>
      </c>
    </row>
    <row r="90" spans="1:7" ht="38.25" x14ac:dyDescent="0.2">
      <c r="A90" s="242">
        <f t="shared" si="3"/>
        <v>74</v>
      </c>
      <c r="B90" s="156" t="s">
        <v>180</v>
      </c>
      <c r="C90" s="1" t="s">
        <v>356</v>
      </c>
      <c r="D90" s="157">
        <v>50</v>
      </c>
      <c r="E90" s="50" t="s">
        <v>1</v>
      </c>
      <c r="F90" s="182"/>
      <c r="G90" s="63">
        <f t="shared" si="4"/>
        <v>0</v>
      </c>
    </row>
    <row r="91" spans="1:7" ht="51" x14ac:dyDescent="0.2">
      <c r="A91" s="242">
        <f t="shared" si="3"/>
        <v>75</v>
      </c>
      <c r="B91" s="156" t="s">
        <v>181</v>
      </c>
      <c r="C91" s="1" t="s">
        <v>356</v>
      </c>
      <c r="D91" s="157">
        <v>50</v>
      </c>
      <c r="E91" s="50" t="s">
        <v>1</v>
      </c>
      <c r="F91" s="182"/>
      <c r="G91" s="63">
        <f t="shared" si="4"/>
        <v>0</v>
      </c>
    </row>
    <row r="92" spans="1:7" ht="25.5" x14ac:dyDescent="0.2">
      <c r="A92" s="242">
        <f>A91+1</f>
        <v>76</v>
      </c>
      <c r="B92" s="156" t="s">
        <v>148</v>
      </c>
      <c r="C92" s="1" t="s">
        <v>149</v>
      </c>
      <c r="D92" s="195">
        <v>20</v>
      </c>
      <c r="E92" s="50" t="s">
        <v>1</v>
      </c>
      <c r="F92" s="182"/>
      <c r="G92" s="63">
        <f t="shared" si="4"/>
        <v>0</v>
      </c>
    </row>
    <row r="93" spans="1:7" ht="38.25" x14ac:dyDescent="0.2">
      <c r="A93" s="242">
        <f t="shared" si="3"/>
        <v>77</v>
      </c>
      <c r="B93" s="156" t="s">
        <v>150</v>
      </c>
      <c r="C93" s="1" t="s">
        <v>151</v>
      </c>
      <c r="D93" s="195">
        <v>20</v>
      </c>
      <c r="E93" s="50" t="s">
        <v>1</v>
      </c>
      <c r="F93" s="182"/>
      <c r="G93" s="63">
        <f t="shared" si="4"/>
        <v>0</v>
      </c>
    </row>
    <row r="94" spans="1:7" ht="38.25" x14ac:dyDescent="0.2">
      <c r="A94" s="242">
        <f t="shared" si="3"/>
        <v>78</v>
      </c>
      <c r="B94" s="156" t="s">
        <v>152</v>
      </c>
      <c r="C94" s="1" t="s">
        <v>153</v>
      </c>
      <c r="D94" s="195">
        <v>5</v>
      </c>
      <c r="E94" s="50" t="s">
        <v>1</v>
      </c>
      <c r="F94" s="182"/>
      <c r="G94" s="63">
        <f t="shared" si="4"/>
        <v>0</v>
      </c>
    </row>
    <row r="95" spans="1:7" ht="38.25" x14ac:dyDescent="0.2">
      <c r="A95" s="242">
        <f t="shared" si="3"/>
        <v>79</v>
      </c>
      <c r="B95" s="156" t="s">
        <v>154</v>
      </c>
      <c r="C95" s="1" t="s">
        <v>155</v>
      </c>
      <c r="D95" s="195">
        <v>5</v>
      </c>
      <c r="E95" s="50" t="s">
        <v>1</v>
      </c>
      <c r="F95" s="182"/>
      <c r="G95" s="63">
        <f t="shared" si="4"/>
        <v>0</v>
      </c>
    </row>
    <row r="96" spans="1:7" ht="38.25" x14ac:dyDescent="0.2">
      <c r="A96" s="242">
        <f t="shared" si="3"/>
        <v>80</v>
      </c>
      <c r="B96" s="156" t="s">
        <v>156</v>
      </c>
      <c r="C96" s="1" t="s">
        <v>157</v>
      </c>
      <c r="D96" s="195">
        <v>5</v>
      </c>
      <c r="E96" s="50" t="s">
        <v>1</v>
      </c>
      <c r="F96" s="182"/>
      <c r="G96" s="63">
        <f t="shared" si="4"/>
        <v>0</v>
      </c>
    </row>
    <row r="97" spans="1:7" ht="38.25" x14ac:dyDescent="0.2">
      <c r="A97" s="242">
        <f t="shared" si="3"/>
        <v>81</v>
      </c>
      <c r="B97" s="156" t="s">
        <v>158</v>
      </c>
      <c r="C97" s="1" t="s">
        <v>307</v>
      </c>
      <c r="D97" s="195">
        <v>5</v>
      </c>
      <c r="E97" s="50" t="s">
        <v>1</v>
      </c>
      <c r="F97" s="182"/>
      <c r="G97" s="63">
        <f t="shared" si="4"/>
        <v>0</v>
      </c>
    </row>
    <row r="98" spans="1:7" ht="51" x14ac:dyDescent="0.2">
      <c r="A98" s="242">
        <f t="shared" si="3"/>
        <v>82</v>
      </c>
      <c r="B98" s="156" t="s">
        <v>159</v>
      </c>
      <c r="C98" s="1" t="s">
        <v>142</v>
      </c>
      <c r="D98" s="195">
        <v>5</v>
      </c>
      <c r="E98" s="50" t="s">
        <v>1</v>
      </c>
      <c r="F98" s="182"/>
      <c r="G98" s="63">
        <f t="shared" si="4"/>
        <v>0</v>
      </c>
    </row>
    <row r="99" spans="1:7" ht="63.75" x14ac:dyDescent="0.2">
      <c r="A99" s="242">
        <f t="shared" si="3"/>
        <v>83</v>
      </c>
      <c r="B99" s="156" t="s">
        <v>143</v>
      </c>
      <c r="C99" s="1" t="s">
        <v>308</v>
      </c>
      <c r="D99" s="195">
        <v>5</v>
      </c>
      <c r="E99" s="50" t="s">
        <v>1</v>
      </c>
      <c r="F99" s="182"/>
      <c r="G99" s="63">
        <f t="shared" si="4"/>
        <v>0</v>
      </c>
    </row>
    <row r="100" spans="1:7" ht="38.25" x14ac:dyDescent="0.2">
      <c r="A100" s="242">
        <f t="shared" si="3"/>
        <v>84</v>
      </c>
      <c r="B100" s="156" t="s">
        <v>144</v>
      </c>
      <c r="C100" s="1" t="s">
        <v>145</v>
      </c>
      <c r="D100" s="195">
        <v>5</v>
      </c>
      <c r="E100" s="50" t="s">
        <v>1</v>
      </c>
      <c r="F100" s="182"/>
      <c r="G100" s="63">
        <f t="shared" si="4"/>
        <v>0</v>
      </c>
    </row>
    <row r="101" spans="1:7" s="3" customFormat="1" ht="395.25" x14ac:dyDescent="0.2">
      <c r="A101" s="242">
        <f t="shared" si="3"/>
        <v>85</v>
      </c>
      <c r="B101" s="156" t="s">
        <v>359</v>
      </c>
      <c r="C101" s="432" t="s">
        <v>386</v>
      </c>
      <c r="D101" s="195">
        <v>1</v>
      </c>
      <c r="E101" s="50" t="s">
        <v>1</v>
      </c>
      <c r="F101" s="182"/>
      <c r="G101" s="63">
        <f t="shared" si="4"/>
        <v>0</v>
      </c>
    </row>
    <row r="102" spans="1:7" s="3" customFormat="1" ht="395.25" x14ac:dyDescent="0.2">
      <c r="A102" s="242">
        <f t="shared" si="3"/>
        <v>86</v>
      </c>
      <c r="B102" s="156" t="s">
        <v>360</v>
      </c>
      <c r="C102" s="432" t="s">
        <v>387</v>
      </c>
      <c r="D102" s="195">
        <v>1</v>
      </c>
      <c r="E102" s="50" t="s">
        <v>1</v>
      </c>
      <c r="F102" s="182"/>
      <c r="G102" s="63">
        <f t="shared" si="4"/>
        <v>0</v>
      </c>
    </row>
    <row r="103" spans="1:7" s="3" customFormat="1" ht="395.25" x14ac:dyDescent="0.2">
      <c r="A103" s="242">
        <f t="shared" si="3"/>
        <v>87</v>
      </c>
      <c r="B103" s="156" t="s">
        <v>361</v>
      </c>
      <c r="C103" s="432" t="s">
        <v>388</v>
      </c>
      <c r="D103" s="195">
        <v>1</v>
      </c>
      <c r="E103" s="50" t="s">
        <v>1</v>
      </c>
      <c r="F103" s="182"/>
      <c r="G103" s="63">
        <f t="shared" si="4"/>
        <v>0</v>
      </c>
    </row>
    <row r="104" spans="1:7" s="3" customFormat="1" ht="395.25" x14ac:dyDescent="0.2">
      <c r="A104" s="242">
        <f t="shared" si="3"/>
        <v>88</v>
      </c>
      <c r="B104" s="156" t="s">
        <v>362</v>
      </c>
      <c r="C104" s="432" t="s">
        <v>389</v>
      </c>
      <c r="D104" s="195">
        <v>1</v>
      </c>
      <c r="E104" s="50" t="s">
        <v>1</v>
      </c>
      <c r="F104" s="182"/>
      <c r="G104" s="63">
        <f t="shared" si="4"/>
        <v>0</v>
      </c>
    </row>
    <row r="105" spans="1:7" s="3" customFormat="1" ht="395.25" x14ac:dyDescent="0.2">
      <c r="A105" s="242">
        <f>A104+1</f>
        <v>89</v>
      </c>
      <c r="B105" s="156" t="s">
        <v>363</v>
      </c>
      <c r="C105" s="432" t="s">
        <v>390</v>
      </c>
      <c r="D105" s="195">
        <v>1</v>
      </c>
      <c r="E105" s="50" t="s">
        <v>1</v>
      </c>
      <c r="F105" s="182"/>
      <c r="G105" s="63">
        <f t="shared" si="4"/>
        <v>0</v>
      </c>
    </row>
    <row r="106" spans="1:7" ht="13.5" thickBot="1" x14ac:dyDescent="0.25">
      <c r="A106" s="53"/>
      <c r="B106" s="1"/>
      <c r="C106" s="1"/>
      <c r="D106" s="118"/>
      <c r="E106" s="49"/>
      <c r="F106" s="67"/>
      <c r="G106" s="64"/>
    </row>
    <row r="107" spans="1:7" ht="14.25" thickTop="1" thickBot="1" x14ac:dyDescent="0.25">
      <c r="A107" s="60" t="s">
        <v>35</v>
      </c>
      <c r="B107" s="61"/>
      <c r="C107" s="61"/>
      <c r="D107" s="116"/>
      <c r="E107" s="61"/>
      <c r="F107" s="66"/>
      <c r="G107" s="62"/>
    </row>
    <row r="108" spans="1:7" ht="64.5" thickTop="1" x14ac:dyDescent="0.2">
      <c r="A108" s="245">
        <v>1</v>
      </c>
      <c r="B108" s="1" t="s">
        <v>160</v>
      </c>
      <c r="C108" s="1" t="s">
        <v>357</v>
      </c>
      <c r="D108" s="118">
        <v>200</v>
      </c>
      <c r="E108" s="49" t="s">
        <v>6</v>
      </c>
      <c r="F108" s="183"/>
      <c r="G108" s="64">
        <f>F108*D108</f>
        <v>0</v>
      </c>
    </row>
    <row r="109" spans="1:7" ht="66.75" customHeight="1" x14ac:dyDescent="0.2">
      <c r="A109" s="426">
        <f>A108+1</f>
        <v>2</v>
      </c>
      <c r="B109" s="1" t="s">
        <v>353</v>
      </c>
      <c r="C109" s="399" t="s">
        <v>358</v>
      </c>
      <c r="D109" s="118">
        <v>1000000</v>
      </c>
      <c r="E109" s="49" t="s">
        <v>227</v>
      </c>
      <c r="F109" s="67">
        <v>1</v>
      </c>
      <c r="G109" s="64">
        <f>F109*D109</f>
        <v>1000000</v>
      </c>
    </row>
    <row r="110" spans="1:7" ht="56.25" customHeight="1" x14ac:dyDescent="0.2">
      <c r="A110" s="427"/>
      <c r="B110" s="1" t="s">
        <v>352</v>
      </c>
      <c r="C110" s="400"/>
      <c r="D110" s="120"/>
      <c r="E110" s="49" t="s">
        <v>40</v>
      </c>
      <c r="F110" s="184"/>
      <c r="G110" s="64">
        <f>G109*F110</f>
        <v>0</v>
      </c>
    </row>
    <row r="111" spans="1:7" x14ac:dyDescent="0.2">
      <c r="A111" s="53"/>
      <c r="B111" s="1"/>
      <c r="C111" s="1"/>
      <c r="D111" s="118"/>
      <c r="E111" s="49"/>
      <c r="F111" s="67"/>
      <c r="G111" s="64"/>
    </row>
    <row r="112" spans="1:7" ht="14.25" thickBot="1" x14ac:dyDescent="0.3">
      <c r="A112" s="374"/>
      <c r="B112" s="375"/>
      <c r="C112" s="376"/>
      <c r="D112" s="381" t="s">
        <v>345</v>
      </c>
      <c r="E112" s="377"/>
      <c r="F112" s="378"/>
      <c r="G112" s="379">
        <f>SUM(G14:G106)+SUM(G108,G109,G110)</f>
        <v>1000000</v>
      </c>
    </row>
    <row r="113" spans="1:2" x14ac:dyDescent="0.2">
      <c r="A113" s="54"/>
      <c r="B113" s="2"/>
    </row>
    <row r="114" spans="1:2" x14ac:dyDescent="0.2">
      <c r="A114" s="133" t="s">
        <v>350</v>
      </c>
    </row>
  </sheetData>
  <mergeCells count="10">
    <mergeCell ref="A1:G1"/>
    <mergeCell ref="A2:G2"/>
    <mergeCell ref="A3:G3"/>
    <mergeCell ref="A4:G4"/>
    <mergeCell ref="A5:G5"/>
    <mergeCell ref="A109:A110"/>
    <mergeCell ref="C109:C110"/>
    <mergeCell ref="A8:G8"/>
    <mergeCell ref="A9:G9"/>
    <mergeCell ref="A7:G7"/>
  </mergeCells>
  <printOptions horizontalCentered="1"/>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196F-C22E-47E2-BC3D-1B777ABE0DD0}">
  <sheetPr>
    <pageSetUpPr fitToPage="1"/>
  </sheetPr>
  <dimension ref="A1:I151"/>
  <sheetViews>
    <sheetView view="pageBreakPreview" zoomScaleNormal="100" zoomScaleSheetLayoutView="100" zoomScalePageLayoutView="70" workbookViewId="0">
      <pane ySplit="10" topLeftCell="A58" activePane="bottomLeft" state="frozen"/>
      <selection activeCell="C62" sqref="C62"/>
      <selection pane="bottomLeft" activeCell="C62" sqref="C62"/>
    </sheetView>
  </sheetViews>
  <sheetFormatPr defaultColWidth="9.140625" defaultRowHeight="12.75" x14ac:dyDescent="0.2"/>
  <cols>
    <col min="1" max="1" width="7" style="355" customWidth="1"/>
    <col min="2" max="2" width="7.5703125" style="141" customWidth="1"/>
    <col min="3" max="3" width="77.140625" style="2" customWidth="1"/>
    <col min="4" max="4" width="10" style="2" customWidth="1"/>
    <col min="5" max="5" width="9.7109375" style="2" customWidth="1"/>
    <col min="6" max="6" width="13.85546875" style="31" customWidth="1"/>
    <col min="7" max="7" width="16.5703125" style="31" customWidth="1"/>
    <col min="8" max="16384" width="9.140625" style="2"/>
  </cols>
  <sheetData>
    <row r="1" spans="1:9" x14ac:dyDescent="0.2">
      <c r="A1" s="389" t="s">
        <v>237</v>
      </c>
      <c r="B1" s="389"/>
      <c r="C1" s="389"/>
      <c r="D1" s="389"/>
      <c r="E1" s="389"/>
      <c r="F1" s="389"/>
      <c r="G1" s="389"/>
      <c r="H1" s="223"/>
      <c r="I1" s="223"/>
    </row>
    <row r="2" spans="1:9" x14ac:dyDescent="0.2">
      <c r="A2" s="389" t="s">
        <v>17</v>
      </c>
      <c r="B2" s="389"/>
      <c r="C2" s="389"/>
      <c r="D2" s="389"/>
      <c r="E2" s="389"/>
      <c r="F2" s="389"/>
      <c r="G2" s="389"/>
      <c r="H2" s="223"/>
      <c r="I2" s="223"/>
    </row>
    <row r="3" spans="1:9" x14ac:dyDescent="0.2">
      <c r="A3" s="389" t="s">
        <v>187</v>
      </c>
      <c r="B3" s="389"/>
      <c r="C3" s="389"/>
      <c r="D3" s="389"/>
      <c r="E3" s="389"/>
      <c r="F3" s="389"/>
      <c r="G3" s="389"/>
      <c r="H3" s="223"/>
      <c r="I3" s="223"/>
    </row>
    <row r="4" spans="1:9" ht="14.25" customHeight="1" x14ac:dyDescent="0.2">
      <c r="A4" s="389" t="s">
        <v>170</v>
      </c>
      <c r="B4" s="389"/>
      <c r="C4" s="389"/>
      <c r="D4" s="389"/>
      <c r="E4" s="389"/>
      <c r="F4" s="389"/>
      <c r="G4" s="389"/>
      <c r="H4" s="223"/>
      <c r="I4" s="223"/>
    </row>
    <row r="5" spans="1:9" ht="14.25" customHeight="1" x14ac:dyDescent="0.2">
      <c r="A5" s="389" t="s">
        <v>226</v>
      </c>
      <c r="B5" s="389"/>
      <c r="C5" s="389"/>
      <c r="D5" s="389"/>
      <c r="E5" s="389"/>
      <c r="F5" s="389"/>
      <c r="G5" s="389"/>
      <c r="H5" s="5"/>
      <c r="I5" s="5"/>
    </row>
    <row r="6" spans="1:9" ht="14.25" customHeight="1" x14ac:dyDescent="0.2">
      <c r="A6" s="338"/>
      <c r="B6" s="140"/>
      <c r="C6" s="5"/>
      <c r="D6" s="7"/>
      <c r="E6" s="8"/>
      <c r="F6" s="25"/>
      <c r="G6" s="25"/>
      <c r="H6" s="9"/>
      <c r="I6" s="9"/>
    </row>
    <row r="7" spans="1:9" x14ac:dyDescent="0.2">
      <c r="A7" s="388" t="s">
        <v>169</v>
      </c>
      <c r="B7" s="388"/>
      <c r="C7" s="388"/>
      <c r="D7" s="388"/>
      <c r="E7" s="388"/>
      <c r="F7" s="388"/>
      <c r="G7" s="388"/>
    </row>
    <row r="8" spans="1:9" s="3" customFormat="1" x14ac:dyDescent="0.2">
      <c r="A8" s="390" t="s">
        <v>341</v>
      </c>
      <c r="B8" s="390"/>
      <c r="C8" s="390"/>
      <c r="D8" s="390"/>
      <c r="E8" s="390"/>
      <c r="F8" s="390"/>
      <c r="G8" s="390"/>
    </row>
    <row r="9" spans="1:9" ht="13.5" thickBot="1" x14ac:dyDescent="0.25">
      <c r="A9" s="415" t="s">
        <v>337</v>
      </c>
      <c r="B9" s="415"/>
      <c r="C9" s="415"/>
      <c r="D9" s="415"/>
      <c r="E9" s="415"/>
      <c r="F9" s="415"/>
      <c r="G9" s="415"/>
    </row>
    <row r="10" spans="1:9" ht="26.25" customHeight="1" thickBot="1" x14ac:dyDescent="0.25">
      <c r="A10" s="386" t="s">
        <v>99</v>
      </c>
      <c r="B10" s="387"/>
      <c r="C10" s="32" t="s">
        <v>4</v>
      </c>
      <c r="D10" s="33" t="s">
        <v>0</v>
      </c>
      <c r="E10" s="34" t="s">
        <v>9</v>
      </c>
      <c r="F10" s="88" t="s">
        <v>2</v>
      </c>
      <c r="G10" s="35" t="s">
        <v>3</v>
      </c>
    </row>
    <row r="11" spans="1:9" ht="14.25" thickTop="1" thickBot="1" x14ac:dyDescent="0.25">
      <c r="A11" s="391" t="s">
        <v>241</v>
      </c>
      <c r="B11" s="392"/>
      <c r="C11" s="40"/>
      <c r="D11" s="41"/>
      <c r="E11" s="42"/>
      <c r="F11" s="89"/>
      <c r="G11" s="43"/>
    </row>
    <row r="12" spans="1:9" ht="13.5" thickTop="1" x14ac:dyDescent="0.2">
      <c r="A12" s="382">
        <v>1503010</v>
      </c>
      <c r="B12" s="383"/>
      <c r="C12" s="165" t="s">
        <v>86</v>
      </c>
      <c r="D12" s="165"/>
      <c r="E12" s="165"/>
      <c r="F12" s="165"/>
      <c r="G12" s="166"/>
    </row>
    <row r="13" spans="1:9" x14ac:dyDescent="0.2">
      <c r="A13" s="339" t="s">
        <v>51</v>
      </c>
      <c r="B13" s="172"/>
      <c r="C13" s="142"/>
      <c r="D13" s="20"/>
      <c r="E13" s="21"/>
      <c r="F13" s="90"/>
      <c r="G13" s="26"/>
    </row>
    <row r="14" spans="1:9" ht="38.25" x14ac:dyDescent="0.2">
      <c r="A14" s="340">
        <v>1</v>
      </c>
      <c r="B14" s="22" t="s">
        <v>73</v>
      </c>
      <c r="C14" s="14" t="s">
        <v>369</v>
      </c>
      <c r="D14" s="11">
        <v>12</v>
      </c>
      <c r="E14" s="11" t="s">
        <v>7</v>
      </c>
      <c r="F14" s="174"/>
      <c r="G14" s="27">
        <f>F14*D14</f>
        <v>0</v>
      </c>
    </row>
    <row r="15" spans="1:9" x14ac:dyDescent="0.2">
      <c r="A15" s="339" t="s">
        <v>93</v>
      </c>
      <c r="B15" s="173"/>
      <c r="C15" s="70"/>
      <c r="D15" s="11"/>
      <c r="E15" s="12"/>
      <c r="F15" s="91"/>
      <c r="G15" s="28"/>
    </row>
    <row r="16" spans="1:9" ht="38.25" x14ac:dyDescent="0.2">
      <c r="A16" s="340">
        <f>A14</f>
        <v>1</v>
      </c>
      <c r="B16" s="23" t="s">
        <v>74</v>
      </c>
      <c r="C16" s="13" t="s">
        <v>370</v>
      </c>
      <c r="D16" s="11">
        <v>12</v>
      </c>
      <c r="E16" s="11" t="s">
        <v>7</v>
      </c>
      <c r="F16" s="174"/>
      <c r="G16" s="27">
        <f>F16*D16</f>
        <v>0</v>
      </c>
    </row>
    <row r="17" spans="1:7" x14ac:dyDescent="0.2">
      <c r="A17" s="341" t="s">
        <v>263</v>
      </c>
      <c r="B17" s="185"/>
      <c r="C17" s="70"/>
      <c r="D17" s="11"/>
      <c r="E17" s="11"/>
      <c r="F17" s="91"/>
      <c r="G17" s="27"/>
    </row>
    <row r="18" spans="1:7" ht="38.25" x14ac:dyDescent="0.2">
      <c r="A18" s="340">
        <f>A16</f>
        <v>1</v>
      </c>
      <c r="B18" s="23" t="s">
        <v>89</v>
      </c>
      <c r="C18" s="13" t="s">
        <v>264</v>
      </c>
      <c r="D18" s="11">
        <v>12</v>
      </c>
      <c r="E18" s="11" t="s">
        <v>7</v>
      </c>
      <c r="F18" s="174"/>
      <c r="G18" s="27">
        <f>F18*D18</f>
        <v>0</v>
      </c>
    </row>
    <row r="19" spans="1:7" x14ac:dyDescent="0.2">
      <c r="A19" s="341" t="s">
        <v>72</v>
      </c>
      <c r="B19" s="185"/>
      <c r="C19" s="70"/>
      <c r="D19" s="11"/>
      <c r="E19" s="11"/>
      <c r="F19" s="91"/>
      <c r="G19" s="27"/>
    </row>
    <row r="20" spans="1:7" ht="38.25" x14ac:dyDescent="0.2">
      <c r="A20" s="340">
        <f>A18</f>
        <v>1</v>
      </c>
      <c r="B20" s="23" t="s">
        <v>90</v>
      </c>
      <c r="C20" s="13" t="s">
        <v>265</v>
      </c>
      <c r="D20" s="11">
        <v>12</v>
      </c>
      <c r="E20" s="11" t="s">
        <v>7</v>
      </c>
      <c r="F20" s="174"/>
      <c r="G20" s="27">
        <f>F20*D20</f>
        <v>0</v>
      </c>
    </row>
    <row r="21" spans="1:7" x14ac:dyDescent="0.2">
      <c r="A21" s="342"/>
      <c r="B21" s="73"/>
      <c r="C21" s="13"/>
      <c r="D21" s="11"/>
      <c r="E21" s="11"/>
      <c r="F21" s="91"/>
      <c r="G21" s="27"/>
    </row>
    <row r="22" spans="1:7" x14ac:dyDescent="0.2">
      <c r="A22" s="393">
        <v>1503020</v>
      </c>
      <c r="B22" s="394"/>
      <c r="C22" s="167" t="s">
        <v>88</v>
      </c>
      <c r="D22" s="167"/>
      <c r="E22" s="167"/>
      <c r="F22" s="167"/>
      <c r="G22" s="168"/>
    </row>
    <row r="23" spans="1:7" ht="25.5" x14ac:dyDescent="0.2">
      <c r="A23" s="340">
        <f>A14+1</f>
        <v>2</v>
      </c>
      <c r="B23" s="23" t="s">
        <v>73</v>
      </c>
      <c r="C23" s="14" t="s">
        <v>267</v>
      </c>
      <c r="D23" s="11">
        <v>12</v>
      </c>
      <c r="E23" s="11" t="s">
        <v>7</v>
      </c>
      <c r="F23" s="174"/>
      <c r="G23" s="27">
        <f>F23*D23</f>
        <v>0</v>
      </c>
    </row>
    <row r="24" spans="1:7" x14ac:dyDescent="0.2">
      <c r="A24" s="340">
        <f>A23</f>
        <v>2</v>
      </c>
      <c r="B24" s="23" t="s">
        <v>74</v>
      </c>
      <c r="C24" s="14" t="s">
        <v>186</v>
      </c>
      <c r="D24" s="11">
        <v>30</v>
      </c>
      <c r="E24" s="11" t="s">
        <v>1</v>
      </c>
      <c r="F24" s="174"/>
      <c r="G24" s="27">
        <f>F24*D24</f>
        <v>0</v>
      </c>
    </row>
    <row r="25" spans="1:7" x14ac:dyDescent="0.2">
      <c r="A25" s="340">
        <f>A24</f>
        <v>2</v>
      </c>
      <c r="B25" s="23" t="s">
        <v>89</v>
      </c>
      <c r="C25" s="13" t="s">
        <v>95</v>
      </c>
      <c r="D25" s="11">
        <v>12</v>
      </c>
      <c r="E25" s="11" t="s">
        <v>7</v>
      </c>
      <c r="F25" s="174"/>
      <c r="G25" s="27">
        <f>F25*D25</f>
        <v>0</v>
      </c>
    </row>
    <row r="26" spans="1:7" x14ac:dyDescent="0.2">
      <c r="A26" s="343"/>
      <c r="B26" s="68"/>
      <c r="C26" s="13"/>
      <c r="D26" s="38"/>
      <c r="E26" s="38"/>
      <c r="F26" s="147"/>
      <c r="G26" s="148"/>
    </row>
    <row r="27" spans="1:7" x14ac:dyDescent="0.2">
      <c r="A27" s="395">
        <v>1503050</v>
      </c>
      <c r="B27" s="396"/>
      <c r="C27" s="169" t="s">
        <v>87</v>
      </c>
      <c r="D27" s="149"/>
      <c r="E27" s="150"/>
      <c r="F27" s="151"/>
      <c r="G27" s="152"/>
    </row>
    <row r="28" spans="1:7" ht="38.25" x14ac:dyDescent="0.2">
      <c r="A28" s="340">
        <f>A23+1</f>
        <v>3</v>
      </c>
      <c r="B28" s="191" t="s">
        <v>73</v>
      </c>
      <c r="C28" s="433" t="s">
        <v>391</v>
      </c>
      <c r="D28" s="11">
        <v>12</v>
      </c>
      <c r="E28" s="11" t="s">
        <v>7</v>
      </c>
      <c r="F28" s="174"/>
      <c r="G28" s="27">
        <f t="shared" ref="G28:G30" si="0">F28*D28</f>
        <v>0</v>
      </c>
    </row>
    <row r="29" spans="1:7" ht="38.25" x14ac:dyDescent="0.2">
      <c r="A29" s="344">
        <f>A28</f>
        <v>3</v>
      </c>
      <c r="B29" s="191" t="s">
        <v>74</v>
      </c>
      <c r="C29" s="433" t="s">
        <v>393</v>
      </c>
      <c r="D29" s="11">
        <v>12</v>
      </c>
      <c r="E29" s="11" t="s">
        <v>7</v>
      </c>
      <c r="F29" s="174"/>
      <c r="G29" s="27">
        <f t="shared" si="0"/>
        <v>0</v>
      </c>
    </row>
    <row r="30" spans="1:7" ht="51" x14ac:dyDescent="0.2">
      <c r="A30" s="344">
        <f>A29</f>
        <v>3</v>
      </c>
      <c r="B30" s="191" t="s">
        <v>89</v>
      </c>
      <c r="C30" s="433" t="s">
        <v>394</v>
      </c>
      <c r="D30" s="11">
        <v>12</v>
      </c>
      <c r="E30" s="11" t="s">
        <v>7</v>
      </c>
      <c r="F30" s="174"/>
      <c r="G30" s="27">
        <f t="shared" si="0"/>
        <v>0</v>
      </c>
    </row>
    <row r="31" spans="1:7" ht="38.25" x14ac:dyDescent="0.2">
      <c r="A31" s="340">
        <f>A29</f>
        <v>3</v>
      </c>
      <c r="B31" s="173" t="s">
        <v>90</v>
      </c>
      <c r="C31" s="14" t="s">
        <v>365</v>
      </c>
      <c r="D31" s="11">
        <v>12</v>
      </c>
      <c r="E31" s="11" t="s">
        <v>7</v>
      </c>
      <c r="F31" s="174"/>
      <c r="G31" s="27">
        <f>F31*D31</f>
        <v>0</v>
      </c>
    </row>
    <row r="32" spans="1:7" ht="38.25" x14ac:dyDescent="0.2">
      <c r="A32" s="434">
        <f>A31</f>
        <v>3</v>
      </c>
      <c r="B32" s="435" t="s">
        <v>228</v>
      </c>
      <c r="C32" s="433" t="s">
        <v>384</v>
      </c>
      <c r="D32" s="11">
        <v>12</v>
      </c>
      <c r="E32" s="11" t="s">
        <v>7</v>
      </c>
      <c r="F32" s="174"/>
      <c r="G32" s="27">
        <f>F32*D32</f>
        <v>0</v>
      </c>
    </row>
    <row r="33" spans="1:7" x14ac:dyDescent="0.2">
      <c r="A33" s="343"/>
      <c r="B33" s="68"/>
      <c r="C33" s="13"/>
      <c r="D33" s="11"/>
      <c r="E33" s="11"/>
      <c r="F33" s="91"/>
      <c r="G33" s="27"/>
    </row>
    <row r="34" spans="1:7" x14ac:dyDescent="0.2">
      <c r="A34" s="345"/>
      <c r="B34" s="45"/>
      <c r="C34" s="46"/>
      <c r="D34" s="47"/>
      <c r="E34" s="47"/>
      <c r="F34" s="92" t="s">
        <v>18</v>
      </c>
      <c r="G34" s="29">
        <f>SUM(G14:G33)</f>
        <v>0</v>
      </c>
    </row>
    <row r="35" spans="1:7" ht="13.5" thickBot="1" x14ac:dyDescent="0.25">
      <c r="A35" s="346"/>
      <c r="B35" s="36"/>
      <c r="C35" s="37"/>
      <c r="D35" s="38"/>
      <c r="E35" s="38"/>
      <c r="F35" s="93"/>
      <c r="G35" s="39"/>
    </row>
    <row r="36" spans="1:7" ht="14.25" thickTop="1" thickBot="1" x14ac:dyDescent="0.25">
      <c r="A36" s="347" t="s">
        <v>253</v>
      </c>
      <c r="B36" s="71"/>
      <c r="C36" s="40"/>
      <c r="D36" s="44"/>
      <c r="E36" s="40"/>
      <c r="F36" s="95"/>
      <c r="G36" s="43"/>
    </row>
    <row r="37" spans="1:7" ht="13.5" thickTop="1" x14ac:dyDescent="0.2">
      <c r="A37" s="382">
        <v>1503010</v>
      </c>
      <c r="B37" s="383"/>
      <c r="C37" s="170" t="s">
        <v>86</v>
      </c>
      <c r="D37" s="143"/>
      <c r="E37" s="144"/>
      <c r="F37" s="145"/>
      <c r="G37" s="146"/>
    </row>
    <row r="38" spans="1:7" ht="38.25" x14ac:dyDescent="0.2">
      <c r="A38" s="340">
        <v>4</v>
      </c>
      <c r="B38" s="22" t="s">
        <v>73</v>
      </c>
      <c r="C38" s="13" t="s">
        <v>371</v>
      </c>
      <c r="D38" s="11">
        <v>12</v>
      </c>
      <c r="E38" s="11" t="s">
        <v>7</v>
      </c>
      <c r="F38" s="174"/>
      <c r="G38" s="27">
        <f>F38*D38</f>
        <v>0</v>
      </c>
    </row>
    <row r="39" spans="1:7" x14ac:dyDescent="0.2">
      <c r="A39" s="345"/>
      <c r="B39" s="22"/>
      <c r="C39" s="14"/>
      <c r="D39" s="11"/>
      <c r="E39" s="11"/>
      <c r="F39" s="91"/>
      <c r="G39" s="27"/>
    </row>
    <row r="40" spans="1:7" x14ac:dyDescent="0.2">
      <c r="A40" s="345"/>
      <c r="B40" s="45"/>
      <c r="C40" s="48"/>
      <c r="D40" s="47"/>
      <c r="E40" s="47"/>
      <c r="F40" s="92" t="s">
        <v>92</v>
      </c>
      <c r="G40" s="29">
        <f>G38</f>
        <v>0</v>
      </c>
    </row>
    <row r="41" spans="1:7" ht="13.5" thickBot="1" x14ac:dyDescent="0.25">
      <c r="A41" s="345"/>
      <c r="B41" s="22"/>
      <c r="C41" s="13"/>
      <c r="D41" s="11"/>
      <c r="E41" s="11"/>
      <c r="F41" s="94"/>
      <c r="G41" s="29"/>
    </row>
    <row r="42" spans="1:7" ht="14.25" thickTop="1" thickBot="1" x14ac:dyDescent="0.25">
      <c r="A42" s="347" t="s">
        <v>243</v>
      </c>
      <c r="B42" s="71"/>
      <c r="C42" s="40"/>
      <c r="D42" s="41"/>
      <c r="E42" s="42"/>
      <c r="F42" s="89"/>
      <c r="G42" s="43"/>
    </row>
    <row r="43" spans="1:7" ht="13.5" thickTop="1" x14ac:dyDescent="0.2">
      <c r="A43" s="382">
        <v>1503010</v>
      </c>
      <c r="B43" s="383"/>
      <c r="C43" s="170" t="s">
        <v>86</v>
      </c>
      <c r="D43" s="143"/>
      <c r="E43" s="144"/>
      <c r="F43" s="145"/>
      <c r="G43" s="146"/>
    </row>
    <row r="44" spans="1:7" ht="38.25" x14ac:dyDescent="0.2">
      <c r="A44" s="348">
        <v>5</v>
      </c>
      <c r="B44" s="36" t="s">
        <v>73</v>
      </c>
      <c r="C44" s="37" t="s">
        <v>372</v>
      </c>
      <c r="D44" s="38">
        <v>12</v>
      </c>
      <c r="E44" s="38" t="s">
        <v>7</v>
      </c>
      <c r="F44" s="175"/>
      <c r="G44" s="27">
        <f>F44*D44</f>
        <v>0</v>
      </c>
    </row>
    <row r="45" spans="1:7" x14ac:dyDescent="0.2">
      <c r="A45" s="345"/>
      <c r="B45" s="22"/>
      <c r="C45" s="14"/>
      <c r="D45" s="11"/>
      <c r="E45" s="11"/>
      <c r="F45" s="91"/>
      <c r="G45" s="27"/>
    </row>
    <row r="46" spans="1:7" x14ac:dyDescent="0.2">
      <c r="A46" s="345"/>
      <c r="B46" s="45"/>
      <c r="C46" s="48"/>
      <c r="D46" s="47"/>
      <c r="E46" s="47"/>
      <c r="F46" s="92" t="s">
        <v>229</v>
      </c>
      <c r="G46" s="29">
        <f>G44</f>
        <v>0</v>
      </c>
    </row>
    <row r="47" spans="1:7" ht="13.5" thickBot="1" x14ac:dyDescent="0.25">
      <c r="A47" s="345"/>
      <c r="B47" s="22"/>
      <c r="C47" s="13"/>
      <c r="D47" s="11"/>
      <c r="E47" s="11"/>
      <c r="F47" s="94"/>
      <c r="G47" s="29"/>
    </row>
    <row r="48" spans="1:7" ht="14.25" thickTop="1" thickBot="1" x14ac:dyDescent="0.25">
      <c r="A48" s="347" t="s">
        <v>242</v>
      </c>
      <c r="B48" s="71"/>
      <c r="C48" s="40"/>
      <c r="D48" s="41"/>
      <c r="E48" s="42"/>
      <c r="F48" s="89"/>
      <c r="G48" s="43"/>
    </row>
    <row r="49" spans="1:7" ht="13.5" thickTop="1" x14ac:dyDescent="0.2">
      <c r="A49" s="382">
        <v>1503010</v>
      </c>
      <c r="B49" s="383"/>
      <c r="C49" s="165" t="s">
        <v>86</v>
      </c>
      <c r="D49" s="143"/>
      <c r="E49" s="144"/>
      <c r="F49" s="145"/>
      <c r="G49" s="146"/>
    </row>
    <row r="50" spans="1:7" ht="38.25" x14ac:dyDescent="0.2">
      <c r="A50" s="340">
        <v>6</v>
      </c>
      <c r="B50" s="22" t="s">
        <v>73</v>
      </c>
      <c r="C50" s="14" t="s">
        <v>373</v>
      </c>
      <c r="D50" s="11">
        <v>12</v>
      </c>
      <c r="E50" s="11" t="s">
        <v>7</v>
      </c>
      <c r="F50" s="174"/>
      <c r="G50" s="27">
        <f>F50*D50</f>
        <v>0</v>
      </c>
    </row>
    <row r="51" spans="1:7" x14ac:dyDescent="0.2">
      <c r="A51" s="345"/>
      <c r="B51" s="22"/>
      <c r="C51" s="14"/>
      <c r="D51" s="11"/>
      <c r="E51" s="11"/>
      <c r="F51" s="91"/>
      <c r="G51" s="27"/>
    </row>
    <row r="52" spans="1:7" x14ac:dyDescent="0.2">
      <c r="A52" s="393">
        <v>1503020</v>
      </c>
      <c r="B52" s="394"/>
      <c r="C52" s="167" t="s">
        <v>88</v>
      </c>
      <c r="D52" s="167"/>
      <c r="E52" s="167"/>
      <c r="F52" s="167"/>
      <c r="G52" s="168"/>
    </row>
    <row r="53" spans="1:7" ht="25.5" x14ac:dyDescent="0.2">
      <c r="A53" s="340">
        <v>7</v>
      </c>
      <c r="B53" s="23" t="s">
        <v>73</v>
      </c>
      <c r="C53" s="14" t="s">
        <v>266</v>
      </c>
      <c r="D53" s="11">
        <v>12</v>
      </c>
      <c r="E53" s="11" t="s">
        <v>7</v>
      </c>
      <c r="F53" s="174"/>
      <c r="G53" s="27">
        <f t="shared" ref="G53:G55" si="1">F53*D53</f>
        <v>0</v>
      </c>
    </row>
    <row r="54" spans="1:7" x14ac:dyDescent="0.2">
      <c r="A54" s="340">
        <f>A53</f>
        <v>7</v>
      </c>
      <c r="B54" s="23" t="s">
        <v>74</v>
      </c>
      <c r="C54" s="14" t="s">
        <v>188</v>
      </c>
      <c r="D54" s="11">
        <v>220</v>
      </c>
      <c r="E54" s="11" t="s">
        <v>1</v>
      </c>
      <c r="F54" s="174"/>
      <c r="G54" s="27">
        <f t="shared" si="1"/>
        <v>0</v>
      </c>
    </row>
    <row r="55" spans="1:7" x14ac:dyDescent="0.2">
      <c r="A55" s="340">
        <f>A54</f>
        <v>7</v>
      </c>
      <c r="B55" s="23" t="s">
        <v>89</v>
      </c>
      <c r="C55" s="13" t="s">
        <v>96</v>
      </c>
      <c r="D55" s="11">
        <v>12</v>
      </c>
      <c r="E55" s="11" t="s">
        <v>7</v>
      </c>
      <c r="F55" s="174"/>
      <c r="G55" s="27">
        <f t="shared" si="1"/>
        <v>0</v>
      </c>
    </row>
    <row r="56" spans="1:7" x14ac:dyDescent="0.2">
      <c r="A56" s="340"/>
      <c r="B56" s="68"/>
      <c r="C56" s="13"/>
      <c r="D56" s="38"/>
      <c r="E56" s="38"/>
      <c r="F56" s="179" t="s">
        <v>97</v>
      </c>
      <c r="G56" s="177">
        <f>SUM(G50:G55)</f>
        <v>0</v>
      </c>
    </row>
    <row r="57" spans="1:7" x14ac:dyDescent="0.2">
      <c r="A57" s="343"/>
      <c r="B57" s="68"/>
      <c r="C57" s="13"/>
      <c r="D57" s="38"/>
      <c r="E57" s="38"/>
      <c r="F57" s="147"/>
      <c r="G57" s="148"/>
    </row>
    <row r="58" spans="1:7" x14ac:dyDescent="0.2">
      <c r="A58" s="395">
        <v>1503050</v>
      </c>
      <c r="B58" s="396"/>
      <c r="C58" s="169" t="s">
        <v>87</v>
      </c>
      <c r="D58" s="149"/>
      <c r="E58" s="150"/>
      <c r="F58" s="151"/>
      <c r="G58" s="152"/>
    </row>
    <row r="59" spans="1:7" ht="51" x14ac:dyDescent="0.2">
      <c r="A59" s="340">
        <v>8</v>
      </c>
      <c r="B59" s="172" t="s">
        <v>73</v>
      </c>
      <c r="C59" s="14" t="s">
        <v>366</v>
      </c>
      <c r="D59" s="11">
        <v>12</v>
      </c>
      <c r="E59" s="11" t="s">
        <v>7</v>
      </c>
      <c r="F59" s="174"/>
      <c r="G59" s="27">
        <f t="shared" ref="G59:G61" si="2">F59*D59</f>
        <v>0</v>
      </c>
    </row>
    <row r="60" spans="1:7" ht="51" x14ac:dyDescent="0.2">
      <c r="A60" s="340">
        <f>A59</f>
        <v>8</v>
      </c>
      <c r="B60" s="172" t="s">
        <v>74</v>
      </c>
      <c r="C60" s="433" t="s">
        <v>392</v>
      </c>
      <c r="D60" s="11">
        <v>12</v>
      </c>
      <c r="E60" s="11" t="s">
        <v>7</v>
      </c>
      <c r="F60" s="174"/>
      <c r="G60" s="27">
        <f t="shared" si="2"/>
        <v>0</v>
      </c>
    </row>
    <row r="61" spans="1:7" ht="38.25" x14ac:dyDescent="0.2">
      <c r="A61" s="340">
        <f>A60</f>
        <v>8</v>
      </c>
      <c r="B61" s="172" t="s">
        <v>89</v>
      </c>
      <c r="C61" s="14" t="s">
        <v>367</v>
      </c>
      <c r="D61" s="11">
        <v>12</v>
      </c>
      <c r="E61" s="11" t="s">
        <v>7</v>
      </c>
      <c r="F61" s="174"/>
      <c r="G61" s="27">
        <f t="shared" si="2"/>
        <v>0</v>
      </c>
    </row>
    <row r="62" spans="1:7" ht="38.25" x14ac:dyDescent="0.2">
      <c r="A62" s="340">
        <f>A59</f>
        <v>8</v>
      </c>
      <c r="B62" s="173" t="s">
        <v>90</v>
      </c>
      <c r="C62" s="14" t="s">
        <v>368</v>
      </c>
      <c r="D62" s="11">
        <v>12</v>
      </c>
      <c r="E62" s="11" t="s">
        <v>7</v>
      </c>
      <c r="F62" s="174"/>
      <c r="G62" s="27">
        <f>F62*D62</f>
        <v>0</v>
      </c>
    </row>
    <row r="63" spans="1:7" ht="38.25" x14ac:dyDescent="0.2">
      <c r="A63" s="448">
        <f>A62</f>
        <v>8</v>
      </c>
      <c r="B63" s="437" t="s">
        <v>228</v>
      </c>
      <c r="C63" s="433" t="s">
        <v>385</v>
      </c>
      <c r="D63" s="11">
        <v>12</v>
      </c>
      <c r="E63" s="11" t="s">
        <v>7</v>
      </c>
      <c r="F63" s="174"/>
      <c r="G63" s="27">
        <f t="shared" ref="G63" si="3">F63*D63</f>
        <v>0</v>
      </c>
    </row>
    <row r="64" spans="1:7" x14ac:dyDescent="0.2">
      <c r="A64" s="345"/>
      <c r="B64" s="22"/>
      <c r="C64" s="14"/>
      <c r="D64" s="11"/>
      <c r="E64" s="11"/>
      <c r="F64" s="179" t="s">
        <v>98</v>
      </c>
      <c r="G64" s="176">
        <f>SUM(G59:G63)*1</f>
        <v>0</v>
      </c>
    </row>
    <row r="65" spans="1:7" x14ac:dyDescent="0.2">
      <c r="A65" s="345"/>
      <c r="B65" s="45"/>
      <c r="C65" s="48"/>
      <c r="D65" s="47"/>
      <c r="E65" s="47"/>
      <c r="F65" s="92" t="s">
        <v>20</v>
      </c>
      <c r="G65" s="29">
        <f xml:space="preserve"> SUM(G56,G64)</f>
        <v>0</v>
      </c>
    </row>
    <row r="66" spans="1:7" ht="13.5" thickBot="1" x14ac:dyDescent="0.25">
      <c r="A66" s="345"/>
      <c r="B66" s="22"/>
      <c r="C66" s="13"/>
      <c r="D66" s="11"/>
      <c r="E66" s="11"/>
      <c r="F66" s="94"/>
      <c r="G66" s="29"/>
    </row>
    <row r="67" spans="1:7" ht="14.25" thickTop="1" thickBot="1" x14ac:dyDescent="0.25">
      <c r="A67" s="349" t="s">
        <v>244</v>
      </c>
      <c r="B67" s="83"/>
      <c r="C67" s="40"/>
      <c r="D67" s="44"/>
      <c r="E67" s="40"/>
      <c r="F67" s="95"/>
      <c r="G67" s="43"/>
    </row>
    <row r="68" spans="1:7" ht="13.5" thickTop="1" x14ac:dyDescent="0.2">
      <c r="A68" s="382">
        <v>1503010</v>
      </c>
      <c r="B68" s="383"/>
      <c r="C68" s="165" t="s">
        <v>86</v>
      </c>
      <c r="D68" s="143"/>
      <c r="E68" s="144"/>
      <c r="F68" s="145"/>
      <c r="G68" s="146"/>
    </row>
    <row r="69" spans="1:7" ht="38.25" x14ac:dyDescent="0.2">
      <c r="A69" s="340">
        <v>9</v>
      </c>
      <c r="B69" s="22" t="s">
        <v>73</v>
      </c>
      <c r="C69" s="14" t="s">
        <v>268</v>
      </c>
      <c r="D69" s="11">
        <v>12</v>
      </c>
      <c r="E69" s="11" t="s">
        <v>7</v>
      </c>
      <c r="F69" s="174"/>
      <c r="G69" s="27">
        <f t="shared" ref="G69:G70" si="4">F69*D69</f>
        <v>0</v>
      </c>
    </row>
    <row r="70" spans="1:7" ht="25.5" x14ac:dyDescent="0.2">
      <c r="A70" s="340">
        <v>9</v>
      </c>
      <c r="B70" s="22" t="s">
        <v>74</v>
      </c>
      <c r="C70" s="14" t="s">
        <v>269</v>
      </c>
      <c r="D70" s="11">
        <v>12</v>
      </c>
      <c r="E70" s="11" t="s">
        <v>7</v>
      </c>
      <c r="F70" s="174"/>
      <c r="G70" s="27">
        <f t="shared" si="4"/>
        <v>0</v>
      </c>
    </row>
    <row r="71" spans="1:7" x14ac:dyDescent="0.2">
      <c r="A71" s="345"/>
      <c r="B71" s="22"/>
      <c r="C71" s="14"/>
      <c r="D71" s="11"/>
      <c r="E71" s="11"/>
      <c r="F71" s="91"/>
      <c r="G71" s="27"/>
    </row>
    <row r="72" spans="1:7" x14ac:dyDescent="0.2">
      <c r="A72" s="395">
        <v>1503050</v>
      </c>
      <c r="B72" s="396"/>
      <c r="C72" s="169" t="s">
        <v>87</v>
      </c>
      <c r="D72" s="149"/>
      <c r="E72" s="150"/>
      <c r="F72" s="151"/>
      <c r="G72" s="152"/>
    </row>
    <row r="73" spans="1:7" ht="38.25" x14ac:dyDescent="0.2">
      <c r="A73" s="340">
        <v>10</v>
      </c>
      <c r="B73" s="172" t="s">
        <v>73</v>
      </c>
      <c r="C73" s="14" t="s">
        <v>364</v>
      </c>
      <c r="D73" s="11">
        <v>12</v>
      </c>
      <c r="E73" s="11" t="s">
        <v>7</v>
      </c>
      <c r="F73" s="174"/>
      <c r="G73" s="27">
        <f>F73*D73</f>
        <v>0</v>
      </c>
    </row>
    <row r="74" spans="1:7" x14ac:dyDescent="0.2">
      <c r="A74" s="345"/>
      <c r="B74" s="22"/>
      <c r="C74" s="14"/>
      <c r="D74" s="11"/>
      <c r="E74" s="11"/>
      <c r="F74" s="91"/>
      <c r="G74" s="27"/>
    </row>
    <row r="75" spans="1:7" x14ac:dyDescent="0.2">
      <c r="A75" s="345"/>
      <c r="B75" s="45"/>
      <c r="C75" s="48"/>
      <c r="D75" s="47"/>
      <c r="E75" s="47"/>
      <c r="F75" s="92" t="s">
        <v>21</v>
      </c>
      <c r="G75" s="29">
        <f>SUM(G69:G74)</f>
        <v>0</v>
      </c>
    </row>
    <row r="76" spans="1:7" x14ac:dyDescent="0.2">
      <c r="A76" s="345"/>
      <c r="B76" s="22"/>
      <c r="C76" s="13"/>
      <c r="D76" s="11"/>
      <c r="E76" s="11"/>
      <c r="F76" s="94"/>
      <c r="G76" s="29"/>
    </row>
    <row r="77" spans="1:7" ht="13.5" thickBot="1" x14ac:dyDescent="0.25">
      <c r="A77" s="345"/>
      <c r="B77" s="22"/>
      <c r="C77" s="13"/>
      <c r="D77" s="11"/>
      <c r="E77" s="11"/>
      <c r="F77" s="94"/>
      <c r="G77" s="29"/>
    </row>
    <row r="78" spans="1:7" ht="14.25" thickTop="1" thickBot="1" x14ac:dyDescent="0.25">
      <c r="A78" s="347" t="s">
        <v>22</v>
      </c>
      <c r="B78" s="71"/>
      <c r="C78" s="40"/>
      <c r="D78" s="44"/>
      <c r="E78" s="40"/>
      <c r="F78" s="95"/>
      <c r="G78" s="43"/>
    </row>
    <row r="79" spans="1:7" ht="13.5" thickTop="1" x14ac:dyDescent="0.2">
      <c r="A79" s="382">
        <v>1503010</v>
      </c>
      <c r="B79" s="383"/>
      <c r="C79" s="165" t="s">
        <v>86</v>
      </c>
      <c r="D79" s="143"/>
      <c r="E79" s="144"/>
      <c r="F79" s="145"/>
      <c r="G79" s="146"/>
    </row>
    <row r="80" spans="1:7" x14ac:dyDescent="0.2">
      <c r="A80" s="350" t="s">
        <v>51</v>
      </c>
      <c r="B80" s="153"/>
      <c r="C80" s="154"/>
      <c r="D80" s="163"/>
      <c r="E80" s="163"/>
      <c r="F80" s="164"/>
      <c r="G80" s="27"/>
    </row>
    <row r="81" spans="1:7" ht="38.25" x14ac:dyDescent="0.2">
      <c r="A81" s="340">
        <v>11</v>
      </c>
      <c r="B81" s="22" t="s">
        <v>73</v>
      </c>
      <c r="C81" s="14" t="s">
        <v>270</v>
      </c>
      <c r="D81" s="11">
        <v>12</v>
      </c>
      <c r="E81" s="11" t="s">
        <v>7</v>
      </c>
      <c r="F81" s="174"/>
      <c r="G81" s="27">
        <f>F81*D81</f>
        <v>0</v>
      </c>
    </row>
    <row r="82" spans="1:7" x14ac:dyDescent="0.2">
      <c r="A82" s="351" t="s">
        <v>93</v>
      </c>
      <c r="B82" s="72"/>
      <c r="C82" s="131"/>
      <c r="D82" s="11"/>
      <c r="E82" s="11"/>
      <c r="F82" s="91"/>
      <c r="G82" s="27"/>
    </row>
    <row r="83" spans="1:7" ht="38.25" x14ac:dyDescent="0.2">
      <c r="A83" s="340">
        <f>A81</f>
        <v>11</v>
      </c>
      <c r="B83" s="22" t="s">
        <v>74</v>
      </c>
      <c r="C83" s="14" t="s">
        <v>271</v>
      </c>
      <c r="D83" s="11">
        <v>12</v>
      </c>
      <c r="E83" s="11" t="s">
        <v>7</v>
      </c>
      <c r="F83" s="174"/>
      <c r="G83" s="27">
        <f>F83*D83</f>
        <v>0</v>
      </c>
    </row>
    <row r="84" spans="1:7" x14ac:dyDescent="0.2">
      <c r="A84" s="345"/>
      <c r="B84" s="22"/>
      <c r="C84" s="14"/>
      <c r="D84" s="11"/>
      <c r="E84" s="11"/>
      <c r="F84" s="91"/>
      <c r="G84" s="27"/>
    </row>
    <row r="85" spans="1:7" x14ac:dyDescent="0.2">
      <c r="A85" s="345"/>
      <c r="B85" s="45"/>
      <c r="C85" s="48"/>
      <c r="D85" s="47"/>
      <c r="E85" s="47"/>
      <c r="F85" s="92" t="s">
        <v>23</v>
      </c>
      <c r="G85" s="29">
        <f>SUM(G81:G84)</f>
        <v>0</v>
      </c>
    </row>
    <row r="86" spans="1:7" x14ac:dyDescent="0.2">
      <c r="A86" s="345"/>
      <c r="B86" s="22"/>
      <c r="C86" s="13"/>
      <c r="D86" s="11"/>
      <c r="E86" s="11"/>
      <c r="F86" s="94"/>
      <c r="G86" s="29"/>
    </row>
    <row r="87" spans="1:7" ht="13.5" thickBot="1" x14ac:dyDescent="0.25">
      <c r="A87" s="345"/>
      <c r="B87" s="22"/>
      <c r="C87" s="13"/>
      <c r="D87" s="11"/>
      <c r="E87" s="11"/>
      <c r="F87" s="94"/>
      <c r="G87" s="29"/>
    </row>
    <row r="88" spans="1:7" ht="14.25" thickTop="1" thickBot="1" x14ac:dyDescent="0.25">
      <c r="A88" s="347" t="s">
        <v>245</v>
      </c>
      <c r="B88" s="71"/>
      <c r="C88" s="40"/>
      <c r="D88" s="44"/>
      <c r="E88" s="40"/>
      <c r="F88" s="95"/>
      <c r="G88" s="43"/>
    </row>
    <row r="89" spans="1:7" ht="13.5" thickTop="1" x14ac:dyDescent="0.2">
      <c r="A89" s="382">
        <v>1503010</v>
      </c>
      <c r="B89" s="383"/>
      <c r="C89" s="170" t="s">
        <v>86</v>
      </c>
      <c r="D89" s="143"/>
      <c r="E89" s="144"/>
      <c r="F89" s="145"/>
      <c r="G89" s="146"/>
    </row>
    <row r="90" spans="1:7" ht="38.25" x14ac:dyDescent="0.2">
      <c r="A90" s="340">
        <v>12</v>
      </c>
      <c r="B90" s="22" t="s">
        <v>73</v>
      </c>
      <c r="C90" s="14" t="s">
        <v>374</v>
      </c>
      <c r="D90" s="11">
        <v>12</v>
      </c>
      <c r="E90" s="11" t="s">
        <v>7</v>
      </c>
      <c r="F90" s="174"/>
      <c r="G90" s="27">
        <f>F90*D90</f>
        <v>0</v>
      </c>
    </row>
    <row r="91" spans="1:7" x14ac:dyDescent="0.2">
      <c r="A91" s="345"/>
      <c r="B91" s="22"/>
      <c r="C91" s="14"/>
      <c r="D91" s="11"/>
      <c r="E91" s="11"/>
      <c r="F91" s="91"/>
      <c r="G91" s="27"/>
    </row>
    <row r="92" spans="1:7" x14ac:dyDescent="0.2">
      <c r="A92" s="345"/>
      <c r="B92" s="45"/>
      <c r="C92" s="48"/>
      <c r="D92" s="47"/>
      <c r="E92" s="47"/>
      <c r="F92" s="92" t="s">
        <v>230</v>
      </c>
      <c r="G92" s="29">
        <f>G90</f>
        <v>0</v>
      </c>
    </row>
    <row r="93" spans="1:7" ht="13.5" thickBot="1" x14ac:dyDescent="0.25">
      <c r="A93" s="345"/>
      <c r="B93" s="22"/>
      <c r="C93" s="13"/>
      <c r="D93" s="11"/>
      <c r="E93" s="11"/>
      <c r="F93" s="94"/>
      <c r="G93" s="29"/>
    </row>
    <row r="94" spans="1:7" ht="14.25" thickTop="1" thickBot="1" x14ac:dyDescent="0.25">
      <c r="A94" s="347" t="s">
        <v>246</v>
      </c>
      <c r="B94" s="71"/>
      <c r="C94" s="40"/>
      <c r="D94" s="44"/>
      <c r="E94" s="40"/>
      <c r="F94" s="95"/>
      <c r="G94" s="43"/>
    </row>
    <row r="95" spans="1:7" ht="13.5" thickTop="1" x14ac:dyDescent="0.2">
      <c r="A95" s="382">
        <v>1503010</v>
      </c>
      <c r="B95" s="383"/>
      <c r="C95" s="170" t="s">
        <v>86</v>
      </c>
      <c r="D95" s="143"/>
      <c r="E95" s="144"/>
      <c r="F95" s="145"/>
      <c r="G95" s="146"/>
    </row>
    <row r="96" spans="1:7" ht="38.25" x14ac:dyDescent="0.2">
      <c r="A96" s="340">
        <v>13</v>
      </c>
      <c r="B96" s="22" t="s">
        <v>73</v>
      </c>
      <c r="C96" s="14" t="s">
        <v>375</v>
      </c>
      <c r="D96" s="11">
        <v>12</v>
      </c>
      <c r="E96" s="11" t="s">
        <v>7</v>
      </c>
      <c r="F96" s="174"/>
      <c r="G96" s="27">
        <f>F96*D96</f>
        <v>0</v>
      </c>
    </row>
    <row r="97" spans="1:7" x14ac:dyDescent="0.2">
      <c r="A97" s="345"/>
      <c r="B97" s="22"/>
      <c r="C97" s="14"/>
      <c r="D97" s="11"/>
      <c r="E97" s="11"/>
      <c r="F97" s="91"/>
      <c r="G97" s="27"/>
    </row>
    <row r="98" spans="1:7" x14ac:dyDescent="0.2">
      <c r="A98" s="345"/>
      <c r="B98" s="45"/>
      <c r="C98" s="48"/>
      <c r="D98" s="47"/>
      <c r="E98" s="47"/>
      <c r="F98" s="92" t="s">
        <v>24</v>
      </c>
      <c r="G98" s="29">
        <f>G96</f>
        <v>0</v>
      </c>
    </row>
    <row r="99" spans="1:7" x14ac:dyDescent="0.2">
      <c r="A99" s="345"/>
      <c r="B99" s="22"/>
      <c r="C99" s="13"/>
      <c r="D99" s="11"/>
      <c r="E99" s="11"/>
      <c r="F99" s="94"/>
      <c r="G99" s="29"/>
    </row>
    <row r="100" spans="1:7" ht="13.5" thickBot="1" x14ac:dyDescent="0.25">
      <c r="A100" s="345"/>
      <c r="B100" s="22"/>
      <c r="C100" s="13"/>
      <c r="D100" s="11"/>
      <c r="E100" s="11"/>
      <c r="F100" s="94"/>
      <c r="G100" s="29"/>
    </row>
    <row r="101" spans="1:7" ht="14.25" thickTop="1" thickBot="1" x14ac:dyDescent="0.25">
      <c r="A101" s="347" t="s">
        <v>247</v>
      </c>
      <c r="B101" s="71"/>
      <c r="C101" s="40"/>
      <c r="D101" s="44"/>
      <c r="E101" s="40"/>
      <c r="F101" s="95"/>
      <c r="G101" s="43"/>
    </row>
    <row r="102" spans="1:7" ht="13.5" thickTop="1" x14ac:dyDescent="0.2">
      <c r="A102" s="384">
        <v>1503010</v>
      </c>
      <c r="B102" s="385"/>
      <c r="C102" s="170" t="s">
        <v>86</v>
      </c>
      <c r="D102" s="143"/>
      <c r="E102" s="144"/>
      <c r="F102" s="145"/>
      <c r="G102" s="146"/>
    </row>
    <row r="103" spans="1:7" ht="38.25" x14ac:dyDescent="0.2">
      <c r="A103" s="340">
        <v>14</v>
      </c>
      <c r="B103" s="22" t="s">
        <v>73</v>
      </c>
      <c r="C103" s="14" t="s">
        <v>376</v>
      </c>
      <c r="D103" s="11">
        <v>12</v>
      </c>
      <c r="E103" s="11" t="s">
        <v>7</v>
      </c>
      <c r="F103" s="174"/>
      <c r="G103" s="27">
        <f>F103*D103</f>
        <v>0</v>
      </c>
    </row>
    <row r="104" spans="1:7" x14ac:dyDescent="0.2">
      <c r="A104" s="345"/>
      <c r="B104" s="22"/>
      <c r="C104" s="14"/>
      <c r="D104" s="11"/>
      <c r="E104" s="11"/>
      <c r="F104" s="91"/>
      <c r="G104" s="27"/>
    </row>
    <row r="105" spans="1:7" x14ac:dyDescent="0.2">
      <c r="A105" s="345"/>
      <c r="B105" s="45"/>
      <c r="C105" s="48"/>
      <c r="D105" s="47"/>
      <c r="E105" s="47"/>
      <c r="F105" s="92" t="s">
        <v>25</v>
      </c>
      <c r="G105" s="29">
        <f>G103</f>
        <v>0</v>
      </c>
    </row>
    <row r="106" spans="1:7" ht="13.5" thickBot="1" x14ac:dyDescent="0.25">
      <c r="A106" s="345"/>
      <c r="B106" s="22"/>
      <c r="C106" s="13"/>
      <c r="D106" s="11"/>
      <c r="E106" s="11"/>
      <c r="F106" s="94"/>
      <c r="G106" s="29"/>
    </row>
    <row r="107" spans="1:7" ht="14.25" thickTop="1" thickBot="1" x14ac:dyDescent="0.25">
      <c r="A107" s="347" t="s">
        <v>248</v>
      </c>
      <c r="B107" s="71"/>
      <c r="C107" s="40"/>
      <c r="D107" s="44"/>
      <c r="E107" s="40"/>
      <c r="F107" s="95"/>
      <c r="G107" s="43"/>
    </row>
    <row r="108" spans="1:7" ht="13.5" thickTop="1" x14ac:dyDescent="0.2">
      <c r="A108" s="382">
        <v>1503010</v>
      </c>
      <c r="B108" s="383"/>
      <c r="C108" s="170" t="s">
        <v>86</v>
      </c>
      <c r="D108" s="143"/>
      <c r="E108" s="144"/>
      <c r="F108" s="145"/>
      <c r="G108" s="146"/>
    </row>
    <row r="109" spans="1:7" ht="38.25" x14ac:dyDescent="0.2">
      <c r="A109" s="340">
        <v>15</v>
      </c>
      <c r="B109" s="22" t="s">
        <v>73</v>
      </c>
      <c r="C109" s="14" t="s">
        <v>377</v>
      </c>
      <c r="D109" s="11">
        <v>12</v>
      </c>
      <c r="E109" s="11" t="s">
        <v>7</v>
      </c>
      <c r="F109" s="174"/>
      <c r="G109" s="27">
        <f>F109*D109</f>
        <v>0</v>
      </c>
    </row>
    <row r="110" spans="1:7" x14ac:dyDescent="0.2">
      <c r="A110" s="345"/>
      <c r="B110" s="22"/>
      <c r="C110" s="14"/>
      <c r="D110" s="11"/>
      <c r="E110" s="11"/>
      <c r="F110" s="91"/>
      <c r="G110" s="27"/>
    </row>
    <row r="111" spans="1:7" x14ac:dyDescent="0.2">
      <c r="A111" s="345"/>
      <c r="B111" s="45"/>
      <c r="C111" s="48"/>
      <c r="D111" s="47"/>
      <c r="E111" s="47"/>
      <c r="F111" s="92" t="s">
        <v>26</v>
      </c>
      <c r="G111" s="29">
        <f>G109</f>
        <v>0</v>
      </c>
    </row>
    <row r="112" spans="1:7" ht="13.5" thickBot="1" x14ac:dyDescent="0.25">
      <c r="A112" s="345"/>
      <c r="B112" s="22"/>
      <c r="C112" s="13"/>
      <c r="D112" s="11"/>
      <c r="E112" s="11"/>
      <c r="F112" s="94"/>
      <c r="G112" s="29"/>
    </row>
    <row r="113" spans="1:7" ht="14.25" thickTop="1" thickBot="1" x14ac:dyDescent="0.25">
      <c r="A113" s="347" t="s">
        <v>249</v>
      </c>
      <c r="B113" s="71"/>
      <c r="C113" s="40"/>
      <c r="D113" s="44"/>
      <c r="E113" s="40"/>
      <c r="F113" s="95"/>
      <c r="G113" s="43"/>
    </row>
    <row r="114" spans="1:7" ht="13.5" thickTop="1" x14ac:dyDescent="0.2">
      <c r="A114" s="382">
        <v>1503010</v>
      </c>
      <c r="B114" s="383"/>
      <c r="C114" s="170" t="s">
        <v>86</v>
      </c>
      <c r="D114" s="143"/>
      <c r="E114" s="144"/>
      <c r="F114" s="145"/>
      <c r="G114" s="146"/>
    </row>
    <row r="115" spans="1:7" ht="38.25" x14ac:dyDescent="0.2">
      <c r="A115" s="340">
        <v>16</v>
      </c>
      <c r="B115" s="22" t="s">
        <v>73</v>
      </c>
      <c r="C115" s="14" t="s">
        <v>378</v>
      </c>
      <c r="D115" s="11">
        <v>12</v>
      </c>
      <c r="E115" s="11" t="s">
        <v>7</v>
      </c>
      <c r="F115" s="174"/>
      <c r="G115" s="27">
        <f>F115*D115</f>
        <v>0</v>
      </c>
    </row>
    <row r="116" spans="1:7" x14ac:dyDescent="0.2">
      <c r="A116" s="345"/>
      <c r="B116" s="22"/>
      <c r="C116" s="14"/>
      <c r="D116" s="11"/>
      <c r="E116" s="11"/>
      <c r="F116" s="91"/>
      <c r="G116" s="27"/>
    </row>
    <row r="117" spans="1:7" x14ac:dyDescent="0.2">
      <c r="A117" s="345"/>
      <c r="B117" s="45"/>
      <c r="C117" s="48"/>
      <c r="D117" s="47"/>
      <c r="E117" s="47"/>
      <c r="F117" s="92" t="s">
        <v>27</v>
      </c>
      <c r="G117" s="29">
        <f>G115</f>
        <v>0</v>
      </c>
    </row>
    <row r="118" spans="1:7" ht="13.5" thickBot="1" x14ac:dyDescent="0.25">
      <c r="A118" s="345"/>
      <c r="B118" s="22"/>
      <c r="C118" s="13"/>
      <c r="D118" s="11"/>
      <c r="E118" s="11"/>
      <c r="F118" s="94"/>
      <c r="G118" s="29"/>
    </row>
    <row r="119" spans="1:7" ht="14.25" thickTop="1" thickBot="1" x14ac:dyDescent="0.25">
      <c r="A119" s="347" t="s">
        <v>19</v>
      </c>
      <c r="B119" s="71"/>
      <c r="C119" s="40"/>
      <c r="D119" s="44"/>
      <c r="E119" s="40"/>
      <c r="F119" s="95"/>
      <c r="G119" s="43"/>
    </row>
    <row r="120" spans="1:7" ht="13.5" thickTop="1" x14ac:dyDescent="0.2">
      <c r="A120" s="382">
        <v>1503010</v>
      </c>
      <c r="B120" s="383"/>
      <c r="C120" s="170" t="s">
        <v>86</v>
      </c>
      <c r="D120" s="143"/>
      <c r="E120" s="144"/>
      <c r="F120" s="145"/>
      <c r="G120" s="146"/>
    </row>
    <row r="121" spans="1:7" ht="38.25" x14ac:dyDescent="0.2">
      <c r="A121" s="340">
        <v>17</v>
      </c>
      <c r="B121" s="22" t="s">
        <v>73</v>
      </c>
      <c r="C121" s="14" t="s">
        <v>379</v>
      </c>
      <c r="D121" s="11">
        <v>12</v>
      </c>
      <c r="E121" s="11" t="s">
        <v>7</v>
      </c>
      <c r="F121" s="174"/>
      <c r="G121" s="27">
        <f>F121*D121</f>
        <v>0</v>
      </c>
    </row>
    <row r="122" spans="1:7" x14ac:dyDescent="0.2">
      <c r="A122" s="345"/>
      <c r="B122" s="22"/>
      <c r="C122" s="14"/>
      <c r="D122" s="11"/>
      <c r="E122" s="11"/>
      <c r="F122" s="91"/>
      <c r="G122" s="27"/>
    </row>
    <row r="123" spans="1:7" x14ac:dyDescent="0.2">
      <c r="A123" s="345"/>
      <c r="B123" s="45"/>
      <c r="C123" s="48"/>
      <c r="D123" s="47"/>
      <c r="E123" s="47"/>
      <c r="F123" s="92" t="s">
        <v>28</v>
      </c>
      <c r="G123" s="29">
        <f>G121</f>
        <v>0</v>
      </c>
    </row>
    <row r="124" spans="1:7" ht="13.5" thickBot="1" x14ac:dyDescent="0.25">
      <c r="A124" s="345"/>
      <c r="B124" s="22"/>
      <c r="C124" s="13"/>
      <c r="D124" s="11"/>
      <c r="E124" s="11"/>
      <c r="F124" s="94"/>
      <c r="G124" s="29"/>
    </row>
    <row r="125" spans="1:7" ht="14.25" thickTop="1" thickBot="1" x14ac:dyDescent="0.25">
      <c r="A125" s="347" t="s">
        <v>250</v>
      </c>
      <c r="B125" s="71"/>
      <c r="C125" s="40"/>
      <c r="D125" s="44"/>
      <c r="E125" s="40"/>
      <c r="F125" s="95"/>
      <c r="G125" s="43"/>
    </row>
    <row r="126" spans="1:7" ht="13.5" thickTop="1" x14ac:dyDescent="0.2">
      <c r="A126" s="382">
        <v>1503010</v>
      </c>
      <c r="B126" s="383"/>
      <c r="C126" s="170" t="s">
        <v>86</v>
      </c>
      <c r="D126" s="143"/>
      <c r="E126" s="144"/>
      <c r="F126" s="145"/>
      <c r="G126" s="146"/>
    </row>
    <row r="127" spans="1:7" ht="38.25" x14ac:dyDescent="0.2">
      <c r="A127" s="340">
        <v>18</v>
      </c>
      <c r="B127" s="22" t="s">
        <v>73</v>
      </c>
      <c r="C127" s="14" t="s">
        <v>380</v>
      </c>
      <c r="D127" s="11">
        <v>12</v>
      </c>
      <c r="E127" s="11" t="s">
        <v>7</v>
      </c>
      <c r="F127" s="174"/>
      <c r="G127" s="27">
        <f>F127*D127</f>
        <v>0</v>
      </c>
    </row>
    <row r="128" spans="1:7" x14ac:dyDescent="0.2">
      <c r="A128" s="345"/>
      <c r="B128" s="22"/>
      <c r="C128" s="14"/>
      <c r="D128" s="11"/>
      <c r="E128" s="11"/>
      <c r="F128" s="91"/>
      <c r="G128" s="27"/>
    </row>
    <row r="129" spans="1:7" x14ac:dyDescent="0.2">
      <c r="A129" s="345"/>
      <c r="B129" s="45"/>
      <c r="C129" s="48"/>
      <c r="D129" s="47"/>
      <c r="E129" s="47"/>
      <c r="F129" s="92" t="s">
        <v>29</v>
      </c>
      <c r="G129" s="29">
        <f>G127</f>
        <v>0</v>
      </c>
    </row>
    <row r="130" spans="1:7" ht="13.5" thickBot="1" x14ac:dyDescent="0.25">
      <c r="A130" s="345"/>
      <c r="B130" s="22"/>
      <c r="C130" s="13"/>
      <c r="D130" s="11"/>
      <c r="E130" s="11"/>
      <c r="F130" s="94"/>
      <c r="G130" s="29"/>
    </row>
    <row r="131" spans="1:7" ht="14.25" thickTop="1" thickBot="1" x14ac:dyDescent="0.25">
      <c r="A131" s="347" t="s">
        <v>251</v>
      </c>
      <c r="B131" s="71"/>
      <c r="C131" s="40"/>
      <c r="D131" s="44"/>
      <c r="E131" s="40"/>
      <c r="F131" s="95"/>
      <c r="G131" s="43"/>
    </row>
    <row r="132" spans="1:7" ht="13.5" thickTop="1" x14ac:dyDescent="0.2">
      <c r="A132" s="382">
        <v>1503010</v>
      </c>
      <c r="B132" s="383"/>
      <c r="C132" s="170" t="s">
        <v>86</v>
      </c>
      <c r="D132" s="143"/>
      <c r="E132" s="144"/>
      <c r="F132" s="145"/>
      <c r="G132" s="146"/>
    </row>
    <row r="133" spans="1:7" ht="38.25" x14ac:dyDescent="0.2">
      <c r="A133" s="340">
        <v>19</v>
      </c>
      <c r="B133" s="22" t="s">
        <v>73</v>
      </c>
      <c r="C133" s="14" t="s">
        <v>381</v>
      </c>
      <c r="D133" s="11">
        <v>12</v>
      </c>
      <c r="E133" s="11" t="s">
        <v>7</v>
      </c>
      <c r="F133" s="174"/>
      <c r="G133" s="27">
        <f>F133*D133</f>
        <v>0</v>
      </c>
    </row>
    <row r="134" spans="1:7" x14ac:dyDescent="0.2">
      <c r="A134" s="345"/>
      <c r="B134" s="22"/>
      <c r="C134" s="14"/>
      <c r="D134" s="11"/>
      <c r="E134" s="11"/>
      <c r="F134" s="91"/>
      <c r="G134" s="27"/>
    </row>
    <row r="135" spans="1:7" x14ac:dyDescent="0.2">
      <c r="A135" s="345"/>
      <c r="B135" s="45"/>
      <c r="C135" s="48"/>
      <c r="D135" s="47"/>
      <c r="E135" s="47"/>
      <c r="F135" s="92" t="s">
        <v>77</v>
      </c>
      <c r="G135" s="29">
        <f>G133</f>
        <v>0</v>
      </c>
    </row>
    <row r="136" spans="1:7" ht="13.5" thickBot="1" x14ac:dyDescent="0.25">
      <c r="A136" s="345"/>
      <c r="B136" s="22"/>
      <c r="C136" s="13"/>
      <c r="D136" s="11"/>
      <c r="E136" s="11"/>
      <c r="F136" s="94"/>
      <c r="G136" s="29"/>
    </row>
    <row r="137" spans="1:7" ht="14.25" thickTop="1" thickBot="1" x14ac:dyDescent="0.25">
      <c r="A137" s="347" t="s">
        <v>252</v>
      </c>
      <c r="B137" s="71"/>
      <c r="C137" s="40"/>
      <c r="D137" s="44"/>
      <c r="E137" s="40"/>
      <c r="F137" s="95"/>
      <c r="G137" s="43"/>
    </row>
    <row r="138" spans="1:7" ht="13.5" thickTop="1" x14ac:dyDescent="0.2">
      <c r="A138" s="382">
        <v>1503010</v>
      </c>
      <c r="B138" s="383"/>
      <c r="C138" s="170" t="s">
        <v>86</v>
      </c>
      <c r="D138" s="143"/>
      <c r="E138" s="144"/>
      <c r="F138" s="145"/>
      <c r="G138" s="146"/>
    </row>
    <row r="139" spans="1:7" ht="38.25" x14ac:dyDescent="0.2">
      <c r="A139" s="340">
        <v>20</v>
      </c>
      <c r="B139" s="22" t="s">
        <v>73</v>
      </c>
      <c r="C139" s="13" t="s">
        <v>382</v>
      </c>
      <c r="D139" s="11">
        <v>12</v>
      </c>
      <c r="E139" s="11" t="s">
        <v>7</v>
      </c>
      <c r="F139" s="174"/>
      <c r="G139" s="27">
        <f>F139*D139</f>
        <v>0</v>
      </c>
    </row>
    <row r="140" spans="1:7" x14ac:dyDescent="0.2">
      <c r="A140" s="345"/>
      <c r="B140" s="22"/>
      <c r="C140" s="14"/>
      <c r="D140" s="11"/>
      <c r="E140" s="11"/>
      <c r="F140" s="91"/>
      <c r="G140" s="27"/>
    </row>
    <row r="141" spans="1:7" x14ac:dyDescent="0.2">
      <c r="A141" s="345"/>
      <c r="B141" s="45"/>
      <c r="C141" s="48"/>
      <c r="D141" s="47"/>
      <c r="E141" s="47"/>
      <c r="F141" s="92" t="s">
        <v>91</v>
      </c>
      <c r="G141" s="29">
        <f>G139</f>
        <v>0</v>
      </c>
    </row>
    <row r="142" spans="1:7" ht="13.5" thickBot="1" x14ac:dyDescent="0.25">
      <c r="A142" s="345"/>
      <c r="B142" s="22"/>
      <c r="C142" s="13"/>
      <c r="D142" s="11"/>
      <c r="E142" s="11"/>
      <c r="F142" s="94"/>
      <c r="G142" s="29"/>
    </row>
    <row r="143" spans="1:7" ht="14.25" thickTop="1" thickBot="1" x14ac:dyDescent="0.25">
      <c r="A143" s="347" t="s">
        <v>182</v>
      </c>
      <c r="B143" s="71"/>
      <c r="C143" s="40"/>
      <c r="D143" s="44"/>
      <c r="E143" s="40"/>
      <c r="F143" s="95"/>
      <c r="G143" s="43"/>
    </row>
    <row r="144" spans="1:7" ht="13.5" thickTop="1" x14ac:dyDescent="0.2">
      <c r="A144" s="382">
        <v>1503010</v>
      </c>
      <c r="B144" s="383"/>
      <c r="C144" s="170" t="s">
        <v>86</v>
      </c>
      <c r="D144" s="143"/>
      <c r="E144" s="144"/>
      <c r="F144" s="145"/>
      <c r="G144" s="146"/>
    </row>
    <row r="145" spans="1:7" ht="38.25" x14ac:dyDescent="0.2">
      <c r="A145" s="340">
        <v>21</v>
      </c>
      <c r="B145" s="22" t="s">
        <v>73</v>
      </c>
      <c r="C145" s="13" t="s">
        <v>383</v>
      </c>
      <c r="D145" s="11">
        <v>12</v>
      </c>
      <c r="E145" s="11" t="s">
        <v>7</v>
      </c>
      <c r="F145" s="174"/>
      <c r="G145" s="27">
        <f>F145*D145</f>
        <v>0</v>
      </c>
    </row>
    <row r="146" spans="1:7" x14ac:dyDescent="0.2">
      <c r="A146" s="345"/>
      <c r="B146" s="22"/>
      <c r="C146" s="14"/>
      <c r="D146" s="11"/>
      <c r="E146" s="11"/>
      <c r="F146" s="91"/>
      <c r="G146" s="27"/>
    </row>
    <row r="147" spans="1:7" x14ac:dyDescent="0.2">
      <c r="A147" s="345"/>
      <c r="B147" s="45"/>
      <c r="C147" s="48"/>
      <c r="D147" s="47"/>
      <c r="E147" s="47"/>
      <c r="F147" s="92" t="s">
        <v>183</v>
      </c>
      <c r="G147" s="29">
        <f>G145</f>
        <v>0</v>
      </c>
    </row>
    <row r="148" spans="1:7" x14ac:dyDescent="0.2">
      <c r="A148" s="352"/>
      <c r="B148" s="19"/>
      <c r="C148" s="14"/>
      <c r="D148" s="4"/>
      <c r="E148" s="11"/>
      <c r="F148" s="202"/>
      <c r="G148" s="197"/>
    </row>
    <row r="149" spans="1:7" x14ac:dyDescent="0.2">
      <c r="A149" s="346"/>
      <c r="B149" s="22"/>
      <c r="C149" s="13"/>
      <c r="D149" s="11"/>
      <c r="E149" s="11"/>
      <c r="F149" s="94"/>
      <c r="G149" s="29"/>
    </row>
    <row r="150" spans="1:7" ht="14.25" thickBot="1" x14ac:dyDescent="0.3">
      <c r="A150" s="353"/>
      <c r="B150" s="24"/>
      <c r="C150" s="16"/>
      <c r="D150" s="17"/>
      <c r="E150" s="18"/>
      <c r="F150" s="96" t="s">
        <v>338</v>
      </c>
      <c r="G150" s="59">
        <f>SUM(G34,G46,G65,G75,G85,G92,G98,G105,G111,G117,G123,G129,G135,G40,G141,G147)</f>
        <v>0</v>
      </c>
    </row>
    <row r="151" spans="1:7" x14ac:dyDescent="0.2">
      <c r="A151" s="354" t="s">
        <v>94</v>
      </c>
      <c r="B151" s="19"/>
      <c r="C151" s="15"/>
      <c r="D151" s="4"/>
      <c r="E151" s="4"/>
      <c r="F151" s="97"/>
      <c r="G151" s="30"/>
    </row>
  </sheetData>
  <mergeCells count="31">
    <mergeCell ref="A1:G1"/>
    <mergeCell ref="A2:G2"/>
    <mergeCell ref="A3:G3"/>
    <mergeCell ref="A10:B10"/>
    <mergeCell ref="A4:G4"/>
    <mergeCell ref="A5:G5"/>
    <mergeCell ref="A7:G7"/>
    <mergeCell ref="A8:G8"/>
    <mergeCell ref="A9:G9"/>
    <mergeCell ref="A43:B43"/>
    <mergeCell ref="A49:B49"/>
    <mergeCell ref="A52:B52"/>
    <mergeCell ref="A58:B58"/>
    <mergeCell ref="A11:B11"/>
    <mergeCell ref="A12:B12"/>
    <mergeCell ref="A22:B22"/>
    <mergeCell ref="A27:B27"/>
    <mergeCell ref="A37:B37"/>
    <mergeCell ref="A68:B68"/>
    <mergeCell ref="A72:B72"/>
    <mergeCell ref="A79:B79"/>
    <mergeCell ref="A89:B89"/>
    <mergeCell ref="A95:B95"/>
    <mergeCell ref="A132:B132"/>
    <mergeCell ref="A138:B138"/>
    <mergeCell ref="A144:B144"/>
    <mergeCell ref="A102:B102"/>
    <mergeCell ref="A108:B108"/>
    <mergeCell ref="A114:B114"/>
    <mergeCell ref="A120:B120"/>
    <mergeCell ref="A126:B126"/>
  </mergeCells>
  <printOptions horizontalCentered="1"/>
  <pageMargins left="0.25" right="0.25" top="0.75" bottom="0.75" header="0.3" footer="0.3"/>
  <pageSetup scale="70"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068BE-B1E5-4B2A-A84E-E5336667E1DE}">
  <sheetPr>
    <pageSetUpPr fitToPage="1"/>
  </sheetPr>
  <dimension ref="A1:G114"/>
  <sheetViews>
    <sheetView view="pageBreakPreview" zoomScaleNormal="100" zoomScaleSheetLayoutView="100" zoomScalePageLayoutView="55" workbookViewId="0">
      <pane ySplit="11" topLeftCell="A42" activePane="bottomLeft" state="frozen"/>
      <selection activeCell="C105" sqref="C105"/>
      <selection pane="bottomLeft" activeCell="C105" sqref="C105"/>
    </sheetView>
  </sheetViews>
  <sheetFormatPr defaultColWidth="9.140625" defaultRowHeight="12.75" x14ac:dyDescent="0.2"/>
  <cols>
    <col min="1" max="1" width="9" style="113"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172</v>
      </c>
      <c r="B4" s="389"/>
      <c r="C4" s="389"/>
      <c r="D4" s="389"/>
      <c r="E4" s="389"/>
      <c r="F4" s="389"/>
      <c r="G4" s="408"/>
    </row>
    <row r="5" spans="1:7" ht="12.75" customHeight="1" x14ac:dyDescent="0.2">
      <c r="A5" s="407" t="str">
        <f>'H15 7th R'!A5:G5</f>
        <v>Period of Performance (POP):  One (1) year.  Specific dates will be established at time of contract award.</v>
      </c>
      <c r="B5" s="389"/>
      <c r="C5" s="389"/>
      <c r="D5" s="389"/>
      <c r="E5" s="389"/>
      <c r="F5" s="389"/>
      <c r="G5" s="408"/>
    </row>
    <row r="6" spans="1:7" ht="12.75" customHeight="1" x14ac:dyDescent="0.2">
      <c r="A6" s="111"/>
      <c r="B6" s="5"/>
      <c r="C6" s="7"/>
      <c r="F6" s="114"/>
      <c r="G6" s="122"/>
    </row>
    <row r="7" spans="1:7" s="19" customFormat="1" x14ac:dyDescent="0.2">
      <c r="A7" s="412" t="s">
        <v>171</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305</v>
      </c>
      <c r="B9" s="410"/>
      <c r="C9" s="410"/>
      <c r="D9" s="410"/>
      <c r="E9" s="410"/>
      <c r="F9" s="410"/>
      <c r="G9" s="411"/>
    </row>
    <row r="10" spans="1:7" ht="12.75" customHeight="1" thickBot="1" x14ac:dyDescent="0.25">
      <c r="A10" s="127"/>
      <c r="B10" s="124"/>
      <c r="C10" s="124"/>
      <c r="D10" s="124"/>
      <c r="E10" s="124"/>
      <c r="F10" s="125"/>
      <c r="G10" s="126"/>
    </row>
    <row r="11" spans="1:7" s="6" customFormat="1" ht="39" thickBot="1" x14ac:dyDescent="0.25">
      <c r="A11" s="112" t="s">
        <v>31</v>
      </c>
      <c r="B11" s="58" t="s">
        <v>54</v>
      </c>
      <c r="C11" s="58" t="s">
        <v>52</v>
      </c>
      <c r="D11" s="115" t="s">
        <v>8</v>
      </c>
      <c r="E11" s="58" t="s">
        <v>42</v>
      </c>
      <c r="F11" s="65" t="s">
        <v>32</v>
      </c>
      <c r="G11" s="69" t="s">
        <v>41</v>
      </c>
    </row>
    <row r="12" spans="1:7" ht="14.25" thickTop="1" thickBot="1" x14ac:dyDescent="0.25">
      <c r="A12" s="60" t="s">
        <v>34</v>
      </c>
      <c r="B12" s="61"/>
      <c r="C12" s="61"/>
      <c r="D12" s="116"/>
      <c r="E12" s="61"/>
      <c r="F12" s="66"/>
      <c r="G12" s="62"/>
    </row>
    <row r="13" spans="1:7" ht="13.5" thickTop="1" x14ac:dyDescent="0.2">
      <c r="A13" s="158" t="s">
        <v>100</v>
      </c>
      <c r="B13" s="159"/>
      <c r="C13" s="159"/>
      <c r="D13" s="161"/>
      <c r="E13" s="159"/>
      <c r="F13" s="160"/>
      <c r="G13" s="162"/>
    </row>
    <row r="14" spans="1:7" ht="51" x14ac:dyDescent="0.2">
      <c r="A14" s="55" t="s">
        <v>280</v>
      </c>
      <c r="B14" s="56" t="s">
        <v>194</v>
      </c>
      <c r="C14" s="56" t="s">
        <v>224</v>
      </c>
      <c r="D14" s="117">
        <v>2</v>
      </c>
      <c r="E14" s="50" t="s">
        <v>1</v>
      </c>
      <c r="F14" s="180"/>
      <c r="G14" s="63">
        <f t="shared" ref="G14:G51" si="0">F14*D14</f>
        <v>0</v>
      </c>
    </row>
    <row r="15" spans="1:7" ht="51" x14ac:dyDescent="0.2">
      <c r="A15" s="246">
        <v>1</v>
      </c>
      <c r="B15" s="56" t="s">
        <v>195</v>
      </c>
      <c r="C15" s="56" t="s">
        <v>225</v>
      </c>
      <c r="D15" s="117">
        <v>2</v>
      </c>
      <c r="E15" s="50" t="s">
        <v>1</v>
      </c>
      <c r="F15" s="180"/>
      <c r="G15" s="63">
        <f t="shared" si="0"/>
        <v>0</v>
      </c>
    </row>
    <row r="16" spans="1:7" ht="63.75" x14ac:dyDescent="0.2">
      <c r="A16" s="246">
        <f>A15+1</f>
        <v>2</v>
      </c>
      <c r="B16" s="56" t="s">
        <v>10</v>
      </c>
      <c r="C16" s="56" t="s">
        <v>231</v>
      </c>
      <c r="D16" s="117">
        <v>200</v>
      </c>
      <c r="E16" s="50" t="s">
        <v>49</v>
      </c>
      <c r="F16" s="180"/>
      <c r="G16" s="63">
        <f t="shared" si="0"/>
        <v>0</v>
      </c>
    </row>
    <row r="17" spans="1:7" ht="89.25" x14ac:dyDescent="0.2">
      <c r="A17" s="246">
        <f>A16+1</f>
        <v>3</v>
      </c>
      <c r="B17" s="1" t="s">
        <v>36</v>
      </c>
      <c r="C17" s="56" t="s">
        <v>232</v>
      </c>
      <c r="D17" s="117">
        <v>100</v>
      </c>
      <c r="E17" s="50" t="s">
        <v>49</v>
      </c>
      <c r="F17" s="180"/>
      <c r="G17" s="63">
        <f t="shared" si="0"/>
        <v>0</v>
      </c>
    </row>
    <row r="18" spans="1:7" ht="89.25" x14ac:dyDescent="0.2">
      <c r="A18" s="246">
        <f>A17+1</f>
        <v>4</v>
      </c>
      <c r="B18" s="10" t="s">
        <v>184</v>
      </c>
      <c r="C18" s="56" t="s">
        <v>233</v>
      </c>
      <c r="D18" s="118">
        <v>150</v>
      </c>
      <c r="E18" s="51" t="s">
        <v>49</v>
      </c>
      <c r="F18" s="181"/>
      <c r="G18" s="63">
        <f t="shared" si="0"/>
        <v>0</v>
      </c>
    </row>
    <row r="19" spans="1:7" ht="89.25" x14ac:dyDescent="0.2">
      <c r="A19" s="246">
        <f>A18+1</f>
        <v>5</v>
      </c>
      <c r="B19" s="1" t="s">
        <v>192</v>
      </c>
      <c r="C19" s="56" t="s">
        <v>234</v>
      </c>
      <c r="D19" s="118">
        <v>150</v>
      </c>
      <c r="E19" s="51" t="s">
        <v>49</v>
      </c>
      <c r="F19" s="181"/>
      <c r="G19" s="63">
        <f t="shared" si="0"/>
        <v>0</v>
      </c>
    </row>
    <row r="20" spans="1:7" ht="63.75" x14ac:dyDescent="0.2">
      <c r="A20" s="246">
        <f>A19+1</f>
        <v>6</v>
      </c>
      <c r="B20" s="1" t="s">
        <v>193</v>
      </c>
      <c r="C20" s="56" t="s">
        <v>196</v>
      </c>
      <c r="D20" s="118">
        <v>100</v>
      </c>
      <c r="E20" s="51" t="s">
        <v>49</v>
      </c>
      <c r="F20" s="181"/>
      <c r="G20" s="63">
        <f t="shared" si="0"/>
        <v>0</v>
      </c>
    </row>
    <row r="21" spans="1:7" ht="63.75" x14ac:dyDescent="0.2">
      <c r="A21" s="246">
        <f t="shared" ref="A21:A48" si="1">A20+1</f>
        <v>7</v>
      </c>
      <c r="B21" s="56" t="s">
        <v>50</v>
      </c>
      <c r="C21" s="56" t="s">
        <v>197</v>
      </c>
      <c r="D21" s="119">
        <v>100</v>
      </c>
      <c r="E21" s="51" t="s">
        <v>49</v>
      </c>
      <c r="F21" s="181"/>
      <c r="G21" s="63">
        <f t="shared" si="0"/>
        <v>0</v>
      </c>
    </row>
    <row r="22" spans="1:7" ht="38.25" x14ac:dyDescent="0.2">
      <c r="A22" s="246">
        <f t="shared" si="1"/>
        <v>8</v>
      </c>
      <c r="B22" s="1" t="s">
        <v>37</v>
      </c>
      <c r="C22" s="56" t="s">
        <v>198</v>
      </c>
      <c r="D22" s="118">
        <v>50</v>
      </c>
      <c r="E22" s="51" t="s">
        <v>49</v>
      </c>
      <c r="F22" s="181"/>
      <c r="G22" s="63">
        <f t="shared" si="0"/>
        <v>0</v>
      </c>
    </row>
    <row r="23" spans="1:7" ht="38.25" x14ac:dyDescent="0.2">
      <c r="A23" s="246">
        <f t="shared" si="1"/>
        <v>9</v>
      </c>
      <c r="B23" s="1" t="s">
        <v>11</v>
      </c>
      <c r="C23" s="56" t="s">
        <v>199</v>
      </c>
      <c r="D23" s="118">
        <v>50</v>
      </c>
      <c r="E23" s="51" t="s">
        <v>49</v>
      </c>
      <c r="F23" s="181"/>
      <c r="G23" s="63">
        <f t="shared" si="0"/>
        <v>0</v>
      </c>
    </row>
    <row r="24" spans="1:7" ht="25.5" x14ac:dyDescent="0.2">
      <c r="A24" s="246">
        <f t="shared" si="1"/>
        <v>10</v>
      </c>
      <c r="B24" s="1" t="s">
        <v>38</v>
      </c>
      <c r="C24" s="56" t="s">
        <v>200</v>
      </c>
      <c r="D24" s="118">
        <v>50</v>
      </c>
      <c r="E24" s="51" t="s">
        <v>49</v>
      </c>
      <c r="F24" s="181"/>
      <c r="G24" s="63">
        <f t="shared" si="0"/>
        <v>0</v>
      </c>
    </row>
    <row r="25" spans="1:7" ht="25.5" x14ac:dyDescent="0.2">
      <c r="A25" s="246">
        <f t="shared" si="1"/>
        <v>11</v>
      </c>
      <c r="B25" s="1" t="s">
        <v>39</v>
      </c>
      <c r="C25" s="56" t="s">
        <v>201</v>
      </c>
      <c r="D25" s="118">
        <v>3</v>
      </c>
      <c r="E25" s="49" t="s">
        <v>1</v>
      </c>
      <c r="F25" s="181"/>
      <c r="G25" s="63">
        <f t="shared" si="0"/>
        <v>0</v>
      </c>
    </row>
    <row r="26" spans="1:7" ht="38.25" x14ac:dyDescent="0.2">
      <c r="A26" s="246">
        <f t="shared" si="1"/>
        <v>12</v>
      </c>
      <c r="B26" s="1" t="s">
        <v>206</v>
      </c>
      <c r="C26" s="56" t="s">
        <v>202</v>
      </c>
      <c r="D26" s="118">
        <v>10</v>
      </c>
      <c r="E26" s="49" t="s">
        <v>1</v>
      </c>
      <c r="F26" s="181"/>
      <c r="G26" s="63">
        <f t="shared" si="0"/>
        <v>0</v>
      </c>
    </row>
    <row r="27" spans="1:7" ht="63.75" x14ac:dyDescent="0.2">
      <c r="A27" s="246">
        <f t="shared" si="1"/>
        <v>13</v>
      </c>
      <c r="B27" s="1" t="s">
        <v>43</v>
      </c>
      <c r="C27" s="56" t="s">
        <v>223</v>
      </c>
      <c r="D27" s="118">
        <v>150</v>
      </c>
      <c r="E27" s="49" t="s">
        <v>49</v>
      </c>
      <c r="F27" s="181"/>
      <c r="G27" s="63">
        <f t="shared" si="0"/>
        <v>0</v>
      </c>
    </row>
    <row r="28" spans="1:7" ht="25.5" x14ac:dyDescent="0.2">
      <c r="A28" s="246">
        <f t="shared" si="1"/>
        <v>14</v>
      </c>
      <c r="B28" s="1" t="s">
        <v>207</v>
      </c>
      <c r="C28" s="56" t="s">
        <v>203</v>
      </c>
      <c r="D28" s="118">
        <v>50</v>
      </c>
      <c r="E28" s="49" t="s">
        <v>49</v>
      </c>
      <c r="F28" s="181"/>
      <c r="G28" s="63">
        <f t="shared" si="0"/>
        <v>0</v>
      </c>
    </row>
    <row r="29" spans="1:7" x14ac:dyDescent="0.2">
      <c r="A29" s="246">
        <f t="shared" si="1"/>
        <v>15</v>
      </c>
      <c r="B29" s="1" t="s">
        <v>12</v>
      </c>
      <c r="C29" s="56" t="s">
        <v>204</v>
      </c>
      <c r="D29" s="118">
        <v>50</v>
      </c>
      <c r="E29" s="49" t="s">
        <v>49</v>
      </c>
      <c r="F29" s="181"/>
      <c r="G29" s="63">
        <f t="shared" si="0"/>
        <v>0</v>
      </c>
    </row>
    <row r="30" spans="1:7" x14ac:dyDescent="0.2">
      <c r="A30" s="246">
        <f t="shared" si="1"/>
        <v>16</v>
      </c>
      <c r="B30" s="1" t="s">
        <v>13</v>
      </c>
      <c r="C30" s="56" t="s">
        <v>205</v>
      </c>
      <c r="D30" s="118">
        <v>50</v>
      </c>
      <c r="E30" s="49" t="s">
        <v>49</v>
      </c>
      <c r="F30" s="181"/>
      <c r="G30" s="63">
        <f t="shared" si="0"/>
        <v>0</v>
      </c>
    </row>
    <row r="31" spans="1:7" ht="25.5" x14ac:dyDescent="0.2">
      <c r="A31" s="246">
        <f t="shared" si="1"/>
        <v>17</v>
      </c>
      <c r="B31" s="1" t="s">
        <v>222</v>
      </c>
      <c r="C31" s="56" t="s">
        <v>208</v>
      </c>
      <c r="D31" s="118">
        <v>5</v>
      </c>
      <c r="E31" s="49" t="s">
        <v>1</v>
      </c>
      <c r="F31" s="181"/>
      <c r="G31" s="63">
        <f t="shared" si="0"/>
        <v>0</v>
      </c>
    </row>
    <row r="32" spans="1:7" ht="25.5" x14ac:dyDescent="0.2">
      <c r="A32" s="246">
        <f t="shared" si="1"/>
        <v>18</v>
      </c>
      <c r="B32" s="1" t="s">
        <v>14</v>
      </c>
      <c r="C32" s="56" t="s">
        <v>209</v>
      </c>
      <c r="D32" s="118">
        <v>300</v>
      </c>
      <c r="E32" s="49" t="s">
        <v>49</v>
      </c>
      <c r="F32" s="181"/>
      <c r="G32" s="63">
        <f t="shared" si="0"/>
        <v>0</v>
      </c>
    </row>
    <row r="33" spans="1:7" ht="25.5" x14ac:dyDescent="0.2">
      <c r="A33" s="246">
        <f t="shared" si="1"/>
        <v>19</v>
      </c>
      <c r="B33" s="1" t="s">
        <v>44</v>
      </c>
      <c r="C33" s="56" t="s">
        <v>210</v>
      </c>
      <c r="D33" s="118">
        <v>50</v>
      </c>
      <c r="E33" s="49" t="s">
        <v>49</v>
      </c>
      <c r="F33" s="181"/>
      <c r="G33" s="63">
        <f t="shared" si="0"/>
        <v>0</v>
      </c>
    </row>
    <row r="34" spans="1:7" ht="38.25" x14ac:dyDescent="0.2">
      <c r="A34" s="246">
        <f t="shared" si="1"/>
        <v>20</v>
      </c>
      <c r="B34" s="1" t="s">
        <v>45</v>
      </c>
      <c r="C34" s="56" t="s">
        <v>211</v>
      </c>
      <c r="D34" s="118">
        <v>1000</v>
      </c>
      <c r="E34" s="49" t="s">
        <v>49</v>
      </c>
      <c r="F34" s="181"/>
      <c r="G34" s="63">
        <f t="shared" si="0"/>
        <v>0</v>
      </c>
    </row>
    <row r="35" spans="1:7" ht="38.25" x14ac:dyDescent="0.2">
      <c r="A35" s="246">
        <f t="shared" si="1"/>
        <v>21</v>
      </c>
      <c r="B35" s="1" t="s">
        <v>46</v>
      </c>
      <c r="C35" s="56" t="s">
        <v>212</v>
      </c>
      <c r="D35" s="118">
        <v>5000</v>
      </c>
      <c r="E35" s="49" t="s">
        <v>49</v>
      </c>
      <c r="F35" s="181"/>
      <c r="G35" s="63">
        <f t="shared" si="0"/>
        <v>0</v>
      </c>
    </row>
    <row r="36" spans="1:7" x14ac:dyDescent="0.2">
      <c r="A36" s="246">
        <f>A35+1</f>
        <v>22</v>
      </c>
      <c r="B36" s="1" t="s">
        <v>48</v>
      </c>
      <c r="C36" s="56" t="s">
        <v>213</v>
      </c>
      <c r="D36" s="118">
        <v>50</v>
      </c>
      <c r="E36" s="49" t="s">
        <v>49</v>
      </c>
      <c r="F36" s="181"/>
      <c r="G36" s="63">
        <f t="shared" si="0"/>
        <v>0</v>
      </c>
    </row>
    <row r="37" spans="1:7" ht="153" x14ac:dyDescent="0.2">
      <c r="A37" s="246">
        <f t="shared" si="1"/>
        <v>23</v>
      </c>
      <c r="B37" s="1" t="s">
        <v>214</v>
      </c>
      <c r="C37" s="56" t="s">
        <v>215</v>
      </c>
      <c r="D37" s="118">
        <v>2</v>
      </c>
      <c r="E37" s="49" t="s">
        <v>1</v>
      </c>
      <c r="F37" s="181"/>
      <c r="G37" s="63">
        <f t="shared" si="0"/>
        <v>0</v>
      </c>
    </row>
    <row r="38" spans="1:7" ht="153" x14ac:dyDescent="0.2">
      <c r="A38" s="246">
        <f>A37+1</f>
        <v>24</v>
      </c>
      <c r="B38" s="1" t="s">
        <v>216</v>
      </c>
      <c r="C38" s="56" t="s">
        <v>215</v>
      </c>
      <c r="D38" s="118">
        <v>2</v>
      </c>
      <c r="E38" s="49" t="s">
        <v>1</v>
      </c>
      <c r="F38" s="181"/>
      <c r="G38" s="63">
        <f t="shared" si="0"/>
        <v>0</v>
      </c>
    </row>
    <row r="39" spans="1:7" ht="153" x14ac:dyDescent="0.2">
      <c r="A39" s="246">
        <f>A38+1</f>
        <v>25</v>
      </c>
      <c r="B39" s="1" t="s">
        <v>217</v>
      </c>
      <c r="C39" s="56" t="s">
        <v>215</v>
      </c>
      <c r="D39" s="118">
        <v>2</v>
      </c>
      <c r="E39" s="49" t="s">
        <v>1</v>
      </c>
      <c r="F39" s="181"/>
      <c r="G39" s="63">
        <f t="shared" si="0"/>
        <v>0</v>
      </c>
    </row>
    <row r="40" spans="1:7" ht="216.75" x14ac:dyDescent="0.2">
      <c r="A40" s="246">
        <f>A39+1</f>
        <v>26</v>
      </c>
      <c r="B40" s="1" t="s">
        <v>76</v>
      </c>
      <c r="C40" s="56" t="s">
        <v>254</v>
      </c>
      <c r="D40" s="119">
        <v>1</v>
      </c>
      <c r="E40" s="49" t="s">
        <v>1</v>
      </c>
      <c r="F40" s="181"/>
      <c r="G40" s="63">
        <f t="shared" si="0"/>
        <v>0</v>
      </c>
    </row>
    <row r="41" spans="1:7" ht="216.75" x14ac:dyDescent="0.2">
      <c r="A41" s="246">
        <f t="shared" si="1"/>
        <v>27</v>
      </c>
      <c r="B41" s="1" t="s">
        <v>75</v>
      </c>
      <c r="C41" s="56" t="s">
        <v>255</v>
      </c>
      <c r="D41" s="10">
        <v>1</v>
      </c>
      <c r="E41" s="49" t="s">
        <v>1</v>
      </c>
      <c r="F41" s="181"/>
      <c r="G41" s="63">
        <f t="shared" si="0"/>
        <v>0</v>
      </c>
    </row>
    <row r="42" spans="1:7" ht="216.75" x14ac:dyDescent="0.2">
      <c r="A42" s="246">
        <f t="shared" si="1"/>
        <v>28</v>
      </c>
      <c r="B42" s="1" t="s">
        <v>256</v>
      </c>
      <c r="C42" s="56" t="s">
        <v>257</v>
      </c>
      <c r="D42" s="10">
        <v>1</v>
      </c>
      <c r="E42" s="49" t="s">
        <v>1</v>
      </c>
      <c r="F42" s="181"/>
      <c r="G42" s="63">
        <f t="shared" si="0"/>
        <v>0</v>
      </c>
    </row>
    <row r="43" spans="1:7" ht="25.5" x14ac:dyDescent="0.2">
      <c r="A43" s="246">
        <f t="shared" si="1"/>
        <v>29</v>
      </c>
      <c r="B43" s="1" t="s">
        <v>15</v>
      </c>
      <c r="C43" s="1" t="s">
        <v>235</v>
      </c>
      <c r="D43" s="118">
        <v>3000</v>
      </c>
      <c r="E43" s="49" t="s">
        <v>49</v>
      </c>
      <c r="F43" s="181"/>
      <c r="G43" s="63">
        <f t="shared" si="0"/>
        <v>0</v>
      </c>
    </row>
    <row r="44" spans="1:7" ht="38.25" x14ac:dyDescent="0.2">
      <c r="A44" s="246">
        <f t="shared" si="1"/>
        <v>30</v>
      </c>
      <c r="B44" s="1" t="s">
        <v>218</v>
      </c>
      <c r="C44" s="56" t="s">
        <v>219</v>
      </c>
      <c r="D44" s="118">
        <v>3</v>
      </c>
      <c r="E44" s="49" t="s">
        <v>1</v>
      </c>
      <c r="F44" s="181"/>
      <c r="G44" s="63">
        <f t="shared" si="0"/>
        <v>0</v>
      </c>
    </row>
    <row r="45" spans="1:7" ht="25.5" x14ac:dyDescent="0.2">
      <c r="A45" s="246">
        <f t="shared" si="1"/>
        <v>31</v>
      </c>
      <c r="B45" s="1" t="s">
        <v>220</v>
      </c>
      <c r="C45" s="56" t="s">
        <v>236</v>
      </c>
      <c r="D45" s="118">
        <v>100</v>
      </c>
      <c r="E45" s="49" t="s">
        <v>49</v>
      </c>
      <c r="F45" s="181"/>
      <c r="G45" s="63">
        <f t="shared" si="0"/>
        <v>0</v>
      </c>
    </row>
    <row r="46" spans="1:7" ht="25.5" x14ac:dyDescent="0.2">
      <c r="A46" s="246">
        <f t="shared" si="1"/>
        <v>32</v>
      </c>
      <c r="B46" s="1" t="s">
        <v>47</v>
      </c>
      <c r="C46" s="56" t="s">
        <v>221</v>
      </c>
      <c r="D46" s="118">
        <v>200</v>
      </c>
      <c r="E46" s="49" t="s">
        <v>49</v>
      </c>
      <c r="F46" s="181"/>
      <c r="G46" s="63">
        <f t="shared" si="0"/>
        <v>0</v>
      </c>
    </row>
    <row r="47" spans="1:7" ht="114.75" x14ac:dyDescent="0.2">
      <c r="A47" s="246">
        <f t="shared" si="1"/>
        <v>33</v>
      </c>
      <c r="B47" s="1" t="s">
        <v>258</v>
      </c>
      <c r="C47" s="56" t="s">
        <v>313</v>
      </c>
      <c r="D47" s="118">
        <v>40</v>
      </c>
      <c r="E47" s="49" t="s">
        <v>1</v>
      </c>
      <c r="F47" s="181"/>
      <c r="G47" s="63">
        <f t="shared" si="0"/>
        <v>0</v>
      </c>
    </row>
    <row r="48" spans="1:7" ht="408" x14ac:dyDescent="0.2">
      <c r="A48" s="247">
        <f t="shared" si="1"/>
        <v>34</v>
      </c>
      <c r="B48" s="201" t="s">
        <v>259</v>
      </c>
      <c r="C48" s="201" t="s">
        <v>272</v>
      </c>
      <c r="D48" s="203">
        <v>1022</v>
      </c>
      <c r="E48" s="200" t="s">
        <v>351</v>
      </c>
      <c r="F48" s="199"/>
      <c r="G48" s="63">
        <f t="shared" si="0"/>
        <v>0</v>
      </c>
    </row>
    <row r="49" spans="1:7" ht="395.25" x14ac:dyDescent="0.2">
      <c r="A49" s="247">
        <f>A48+1</f>
        <v>35</v>
      </c>
      <c r="B49" s="198" t="s">
        <v>260</v>
      </c>
      <c r="C49" s="198" t="s">
        <v>273</v>
      </c>
      <c r="D49" s="204">
        <v>418</v>
      </c>
      <c r="E49" s="200" t="s">
        <v>351</v>
      </c>
      <c r="F49" s="199"/>
      <c r="G49" s="63">
        <f t="shared" si="0"/>
        <v>0</v>
      </c>
    </row>
    <row r="50" spans="1:7" ht="280.5" x14ac:dyDescent="0.2">
      <c r="A50" s="247">
        <f>A49+1</f>
        <v>36</v>
      </c>
      <c r="B50" s="198" t="s">
        <v>261</v>
      </c>
      <c r="C50" s="198" t="s">
        <v>285</v>
      </c>
      <c r="D50" s="204">
        <v>104</v>
      </c>
      <c r="E50" s="200" t="s">
        <v>351</v>
      </c>
      <c r="F50" s="199"/>
      <c r="G50" s="63">
        <f t="shared" si="0"/>
        <v>0</v>
      </c>
    </row>
    <row r="51" spans="1:7" ht="293.25" x14ac:dyDescent="0.2">
      <c r="A51" s="247">
        <f>A50+1</f>
        <v>37</v>
      </c>
      <c r="B51" s="198" t="s">
        <v>262</v>
      </c>
      <c r="C51" s="1" t="s">
        <v>286</v>
      </c>
      <c r="D51" s="204">
        <v>90</v>
      </c>
      <c r="E51" s="200" t="s">
        <v>351</v>
      </c>
      <c r="F51" s="199"/>
      <c r="G51" s="63">
        <f t="shared" si="0"/>
        <v>0</v>
      </c>
    </row>
    <row r="52" spans="1:7" x14ac:dyDescent="0.2">
      <c r="A52" s="247"/>
      <c r="B52" s="1"/>
      <c r="C52" s="1"/>
      <c r="D52" s="10"/>
      <c r="E52" s="51"/>
      <c r="F52" s="192"/>
      <c r="G52" s="132"/>
    </row>
    <row r="53" spans="1:7" x14ac:dyDescent="0.2">
      <c r="A53" s="248" t="s">
        <v>101</v>
      </c>
      <c r="B53" s="1"/>
      <c r="C53" s="1"/>
      <c r="D53" s="118"/>
      <c r="E53" s="49"/>
      <c r="F53" s="192"/>
      <c r="G53" s="63"/>
    </row>
    <row r="54" spans="1:7" ht="51" x14ac:dyDescent="0.2">
      <c r="A54" s="246">
        <f>A51+1</f>
        <v>38</v>
      </c>
      <c r="B54" s="155" t="s">
        <v>118</v>
      </c>
      <c r="C54" s="56" t="s">
        <v>129</v>
      </c>
      <c r="D54" s="157">
        <v>100</v>
      </c>
      <c r="E54" s="50" t="s">
        <v>1</v>
      </c>
      <c r="F54" s="182"/>
      <c r="G54" s="63">
        <f t="shared" ref="G54:G84" si="2">F54*D54</f>
        <v>0</v>
      </c>
    </row>
    <row r="55" spans="1:7" ht="51" x14ac:dyDescent="0.2">
      <c r="A55" s="246">
        <f>A54+1</f>
        <v>39</v>
      </c>
      <c r="B55" s="155" t="s">
        <v>111</v>
      </c>
      <c r="C55" s="56" t="s">
        <v>102</v>
      </c>
      <c r="D55" s="157">
        <v>50</v>
      </c>
      <c r="E55" s="50" t="s">
        <v>1</v>
      </c>
      <c r="F55" s="182"/>
      <c r="G55" s="63">
        <f t="shared" si="2"/>
        <v>0</v>
      </c>
    </row>
    <row r="56" spans="1:7" ht="51" x14ac:dyDescent="0.2">
      <c r="A56" s="246">
        <f t="shared" ref="A56:A104" si="3">A55+1</f>
        <v>40</v>
      </c>
      <c r="B56" s="155" t="s">
        <v>119</v>
      </c>
      <c r="C56" s="56" t="s">
        <v>130</v>
      </c>
      <c r="D56" s="157">
        <v>100</v>
      </c>
      <c r="E56" s="50" t="s">
        <v>1</v>
      </c>
      <c r="F56" s="182"/>
      <c r="G56" s="63">
        <f t="shared" si="2"/>
        <v>0</v>
      </c>
    </row>
    <row r="57" spans="1:7" ht="51" x14ac:dyDescent="0.2">
      <c r="A57" s="246">
        <f t="shared" si="3"/>
        <v>41</v>
      </c>
      <c r="B57" s="155" t="s">
        <v>112</v>
      </c>
      <c r="C57" s="56" t="s">
        <v>103</v>
      </c>
      <c r="D57" s="157">
        <v>50</v>
      </c>
      <c r="E57" s="50" t="s">
        <v>1</v>
      </c>
      <c r="F57" s="182"/>
      <c r="G57" s="63">
        <f t="shared" si="2"/>
        <v>0</v>
      </c>
    </row>
    <row r="58" spans="1:7" ht="51" x14ac:dyDescent="0.2">
      <c r="A58" s="246">
        <f t="shared" si="3"/>
        <v>42</v>
      </c>
      <c r="B58" s="155" t="s">
        <v>120</v>
      </c>
      <c r="C58" s="56" t="s">
        <v>131</v>
      </c>
      <c r="D58" s="157">
        <v>100</v>
      </c>
      <c r="E58" s="50" t="s">
        <v>1</v>
      </c>
      <c r="F58" s="182"/>
      <c r="G58" s="63">
        <f t="shared" si="2"/>
        <v>0</v>
      </c>
    </row>
    <row r="59" spans="1:7" ht="51" x14ac:dyDescent="0.2">
      <c r="A59" s="246">
        <f t="shared" si="3"/>
        <v>43</v>
      </c>
      <c r="B59" s="155" t="s">
        <v>113</v>
      </c>
      <c r="C59" s="56" t="s">
        <v>104</v>
      </c>
      <c r="D59" s="157">
        <v>50</v>
      </c>
      <c r="E59" s="50" t="s">
        <v>1</v>
      </c>
      <c r="F59" s="182"/>
      <c r="G59" s="63">
        <f t="shared" si="2"/>
        <v>0</v>
      </c>
    </row>
    <row r="60" spans="1:7" ht="51" x14ac:dyDescent="0.2">
      <c r="A60" s="246">
        <f t="shared" si="3"/>
        <v>44</v>
      </c>
      <c r="B60" s="155" t="s">
        <v>121</v>
      </c>
      <c r="C60" s="56" t="s">
        <v>132</v>
      </c>
      <c r="D60" s="157">
        <v>100</v>
      </c>
      <c r="E60" s="50" t="s">
        <v>1</v>
      </c>
      <c r="F60" s="182"/>
      <c r="G60" s="63">
        <f t="shared" si="2"/>
        <v>0</v>
      </c>
    </row>
    <row r="61" spans="1:7" ht="51" x14ac:dyDescent="0.2">
      <c r="A61" s="246">
        <f t="shared" si="3"/>
        <v>45</v>
      </c>
      <c r="B61" s="155" t="s">
        <v>114</v>
      </c>
      <c r="C61" s="56" t="s">
        <v>116</v>
      </c>
      <c r="D61" s="157">
        <v>50</v>
      </c>
      <c r="E61" s="50" t="s">
        <v>1</v>
      </c>
      <c r="F61" s="182"/>
      <c r="G61" s="63">
        <f t="shared" si="2"/>
        <v>0</v>
      </c>
    </row>
    <row r="62" spans="1:7" ht="51" x14ac:dyDescent="0.2">
      <c r="A62" s="246">
        <f t="shared" si="3"/>
        <v>46</v>
      </c>
      <c r="B62" s="155" t="s">
        <v>122</v>
      </c>
      <c r="C62" s="56" t="s">
        <v>133</v>
      </c>
      <c r="D62" s="157">
        <v>100</v>
      </c>
      <c r="E62" s="50" t="s">
        <v>1</v>
      </c>
      <c r="F62" s="182"/>
      <c r="G62" s="63">
        <f t="shared" si="2"/>
        <v>0</v>
      </c>
    </row>
    <row r="63" spans="1:7" ht="51" x14ac:dyDescent="0.2">
      <c r="A63" s="246">
        <f t="shared" si="3"/>
        <v>47</v>
      </c>
      <c r="B63" s="155" t="s">
        <v>115</v>
      </c>
      <c r="C63" s="56" t="s">
        <v>117</v>
      </c>
      <c r="D63" s="157">
        <v>50</v>
      </c>
      <c r="E63" s="50" t="s">
        <v>1</v>
      </c>
      <c r="F63" s="182"/>
      <c r="G63" s="63">
        <f t="shared" si="2"/>
        <v>0</v>
      </c>
    </row>
    <row r="64" spans="1:7" ht="38.25" x14ac:dyDescent="0.2">
      <c r="A64" s="246">
        <f t="shared" si="3"/>
        <v>48</v>
      </c>
      <c r="B64" s="156" t="s">
        <v>123</v>
      </c>
      <c r="C64" s="1" t="s">
        <v>134</v>
      </c>
      <c r="D64" s="157">
        <v>100</v>
      </c>
      <c r="E64" s="50" t="s">
        <v>1</v>
      </c>
      <c r="F64" s="182"/>
      <c r="G64" s="63">
        <f t="shared" si="2"/>
        <v>0</v>
      </c>
    </row>
    <row r="65" spans="1:7" ht="38.25" x14ac:dyDescent="0.2">
      <c r="A65" s="246">
        <f t="shared" si="3"/>
        <v>49</v>
      </c>
      <c r="B65" s="156" t="s">
        <v>78</v>
      </c>
      <c r="C65" s="1" t="s">
        <v>105</v>
      </c>
      <c r="D65" s="157">
        <v>20</v>
      </c>
      <c r="E65" s="50" t="s">
        <v>1</v>
      </c>
      <c r="F65" s="182"/>
      <c r="G65" s="63">
        <f t="shared" si="2"/>
        <v>0</v>
      </c>
    </row>
    <row r="66" spans="1:7" ht="25.5" x14ac:dyDescent="0.2">
      <c r="A66" s="246">
        <f t="shared" si="3"/>
        <v>50</v>
      </c>
      <c r="B66" s="156" t="s">
        <v>124</v>
      </c>
      <c r="C66" s="1" t="s">
        <v>135</v>
      </c>
      <c r="D66" s="157">
        <v>50</v>
      </c>
      <c r="E66" s="50" t="s">
        <v>1</v>
      </c>
      <c r="F66" s="182"/>
      <c r="G66" s="63">
        <f t="shared" si="2"/>
        <v>0</v>
      </c>
    </row>
    <row r="67" spans="1:7" ht="25.5" x14ac:dyDescent="0.2">
      <c r="A67" s="246">
        <f t="shared" si="3"/>
        <v>51</v>
      </c>
      <c r="B67" s="156" t="s">
        <v>79</v>
      </c>
      <c r="C67" s="1" t="s">
        <v>106</v>
      </c>
      <c r="D67" s="157">
        <v>20</v>
      </c>
      <c r="E67" s="50" t="s">
        <v>1</v>
      </c>
      <c r="F67" s="182"/>
      <c r="G67" s="63">
        <f t="shared" si="2"/>
        <v>0</v>
      </c>
    </row>
    <row r="68" spans="1:7" ht="153" x14ac:dyDescent="0.2">
      <c r="A68" s="246">
        <f t="shared" si="3"/>
        <v>52</v>
      </c>
      <c r="B68" s="156" t="s">
        <v>185</v>
      </c>
      <c r="C68" s="1" t="s">
        <v>314</v>
      </c>
      <c r="D68" s="157">
        <f>2500+2000</f>
        <v>4500</v>
      </c>
      <c r="E68" s="50" t="s">
        <v>49</v>
      </c>
      <c r="F68" s="182"/>
      <c r="G68" s="63">
        <f t="shared" si="2"/>
        <v>0</v>
      </c>
    </row>
    <row r="69" spans="1:7" ht="140.25" x14ac:dyDescent="0.2">
      <c r="A69" s="246">
        <f t="shared" si="3"/>
        <v>53</v>
      </c>
      <c r="B69" s="156" t="s">
        <v>315</v>
      </c>
      <c r="C69" s="1" t="s">
        <v>320</v>
      </c>
      <c r="D69" s="157">
        <f>1250+1000</f>
        <v>2250</v>
      </c>
      <c r="E69" s="50" t="s">
        <v>49</v>
      </c>
      <c r="F69" s="182"/>
      <c r="G69" s="63">
        <f t="shared" si="2"/>
        <v>0</v>
      </c>
    </row>
    <row r="70" spans="1:7" ht="140.25" x14ac:dyDescent="0.2">
      <c r="A70" s="246">
        <f t="shared" si="3"/>
        <v>54</v>
      </c>
      <c r="B70" s="156" t="s">
        <v>316</v>
      </c>
      <c r="C70" s="1" t="s">
        <v>319</v>
      </c>
      <c r="D70" s="157">
        <f>1250+1000</f>
        <v>2250</v>
      </c>
      <c r="E70" s="50" t="s">
        <v>49</v>
      </c>
      <c r="F70" s="182"/>
      <c r="G70" s="63">
        <f t="shared" si="2"/>
        <v>0</v>
      </c>
    </row>
    <row r="71" spans="1:7" ht="140.25" x14ac:dyDescent="0.2">
      <c r="A71" s="246">
        <f t="shared" si="3"/>
        <v>55</v>
      </c>
      <c r="B71" s="156" t="s">
        <v>317</v>
      </c>
      <c r="C71" s="1" t="s">
        <v>321</v>
      </c>
      <c r="D71" s="157">
        <f>1250+1000</f>
        <v>2250</v>
      </c>
      <c r="E71" s="50" t="s">
        <v>49</v>
      </c>
      <c r="F71" s="182"/>
      <c r="G71" s="63">
        <f t="shared" si="2"/>
        <v>0</v>
      </c>
    </row>
    <row r="72" spans="1:7" ht="140.25" x14ac:dyDescent="0.2">
      <c r="A72" s="246">
        <f t="shared" si="3"/>
        <v>56</v>
      </c>
      <c r="B72" s="156" t="s">
        <v>318</v>
      </c>
      <c r="C72" s="1" t="s">
        <v>322</v>
      </c>
      <c r="D72" s="157">
        <f>1250+1000</f>
        <v>2250</v>
      </c>
      <c r="E72" s="50" t="s">
        <v>49</v>
      </c>
      <c r="F72" s="182"/>
      <c r="G72" s="63">
        <f t="shared" si="2"/>
        <v>0</v>
      </c>
    </row>
    <row r="73" spans="1:7" ht="25.5" x14ac:dyDescent="0.2">
      <c r="A73" s="246">
        <f>A72+1</f>
        <v>57</v>
      </c>
      <c r="B73" s="156" t="s">
        <v>125</v>
      </c>
      <c r="C73" s="1" t="s">
        <v>136</v>
      </c>
      <c r="D73" s="157">
        <v>50</v>
      </c>
      <c r="E73" s="50" t="s">
        <v>1</v>
      </c>
      <c r="F73" s="182"/>
      <c r="G73" s="63">
        <f t="shared" si="2"/>
        <v>0</v>
      </c>
    </row>
    <row r="74" spans="1:7" ht="25.5" x14ac:dyDescent="0.2">
      <c r="A74" s="246">
        <f t="shared" si="3"/>
        <v>58</v>
      </c>
      <c r="B74" s="156" t="s">
        <v>80</v>
      </c>
      <c r="C74" s="1" t="s">
        <v>85</v>
      </c>
      <c r="D74" s="157">
        <v>20</v>
      </c>
      <c r="E74" s="50" t="s">
        <v>1</v>
      </c>
      <c r="F74" s="182"/>
      <c r="G74" s="63">
        <f t="shared" si="2"/>
        <v>0</v>
      </c>
    </row>
    <row r="75" spans="1:7" ht="38.25" x14ac:dyDescent="0.2">
      <c r="A75" s="246">
        <f>A74+1</f>
        <v>59</v>
      </c>
      <c r="B75" s="156" t="s">
        <v>126</v>
      </c>
      <c r="C75" s="1" t="s">
        <v>138</v>
      </c>
      <c r="D75" s="157">
        <v>100</v>
      </c>
      <c r="E75" s="50" t="s">
        <v>1</v>
      </c>
      <c r="F75" s="182"/>
      <c r="G75" s="63">
        <f t="shared" si="2"/>
        <v>0</v>
      </c>
    </row>
    <row r="76" spans="1:7" ht="38.25" x14ac:dyDescent="0.2">
      <c r="A76" s="246">
        <f t="shared" si="3"/>
        <v>60</v>
      </c>
      <c r="B76" s="156" t="s">
        <v>81</v>
      </c>
      <c r="C76" s="1" t="s">
        <v>107</v>
      </c>
      <c r="D76" s="157">
        <v>50</v>
      </c>
      <c r="E76" s="50" t="s">
        <v>1</v>
      </c>
      <c r="F76" s="182"/>
      <c r="G76" s="63">
        <f t="shared" si="2"/>
        <v>0</v>
      </c>
    </row>
    <row r="77" spans="1:7" ht="38.25" x14ac:dyDescent="0.2">
      <c r="A77" s="246">
        <f t="shared" si="3"/>
        <v>61</v>
      </c>
      <c r="B77" s="156" t="s">
        <v>127</v>
      </c>
      <c r="C77" s="1" t="s">
        <v>137</v>
      </c>
      <c r="D77" s="157">
        <v>100</v>
      </c>
      <c r="E77" s="50" t="s">
        <v>1</v>
      </c>
      <c r="F77" s="182"/>
      <c r="G77" s="63">
        <f t="shared" si="2"/>
        <v>0</v>
      </c>
    </row>
    <row r="78" spans="1:7" ht="38.25" x14ac:dyDescent="0.2">
      <c r="A78" s="246">
        <f t="shared" si="3"/>
        <v>62</v>
      </c>
      <c r="B78" s="156" t="s">
        <v>82</v>
      </c>
      <c r="C78" s="1" t="s">
        <v>108</v>
      </c>
      <c r="D78" s="157">
        <v>50</v>
      </c>
      <c r="E78" s="50" t="s">
        <v>1</v>
      </c>
      <c r="F78" s="182"/>
      <c r="G78" s="63">
        <f t="shared" si="2"/>
        <v>0</v>
      </c>
    </row>
    <row r="79" spans="1:7" ht="25.5" x14ac:dyDescent="0.2">
      <c r="A79" s="246">
        <f t="shared" si="3"/>
        <v>63</v>
      </c>
      <c r="B79" s="156" t="s">
        <v>128</v>
      </c>
      <c r="C79" s="1" t="s">
        <v>139</v>
      </c>
      <c r="D79" s="157">
        <v>100</v>
      </c>
      <c r="E79" s="50" t="s">
        <v>1</v>
      </c>
      <c r="F79" s="182"/>
      <c r="G79" s="63">
        <f t="shared" si="2"/>
        <v>0</v>
      </c>
    </row>
    <row r="80" spans="1:7" ht="25.5" x14ac:dyDescent="0.2">
      <c r="A80" s="246">
        <f t="shared" si="3"/>
        <v>64</v>
      </c>
      <c r="B80" s="156" t="s">
        <v>83</v>
      </c>
      <c r="C80" s="1" t="s">
        <v>109</v>
      </c>
      <c r="D80" s="157">
        <v>100</v>
      </c>
      <c r="E80" s="50" t="s">
        <v>1</v>
      </c>
      <c r="F80" s="182"/>
      <c r="G80" s="63">
        <f t="shared" si="2"/>
        <v>0</v>
      </c>
    </row>
    <row r="81" spans="1:7" ht="25.5" x14ac:dyDescent="0.2">
      <c r="A81" s="246">
        <f t="shared" si="3"/>
        <v>65</v>
      </c>
      <c r="B81" s="1" t="s">
        <v>140</v>
      </c>
      <c r="C81" s="1" t="s">
        <v>146</v>
      </c>
      <c r="D81" s="118">
        <v>200</v>
      </c>
      <c r="E81" s="49" t="s">
        <v>1</v>
      </c>
      <c r="F81" s="181"/>
      <c r="G81" s="63">
        <f t="shared" si="2"/>
        <v>0</v>
      </c>
    </row>
    <row r="82" spans="1:7" ht="25.5" x14ac:dyDescent="0.2">
      <c r="A82" s="246">
        <f t="shared" si="3"/>
        <v>66</v>
      </c>
      <c r="B82" s="1" t="s">
        <v>141</v>
      </c>
      <c r="C82" s="1" t="s">
        <v>147</v>
      </c>
      <c r="D82" s="118">
        <v>100</v>
      </c>
      <c r="E82" s="49" t="s">
        <v>1</v>
      </c>
      <c r="F82" s="181"/>
      <c r="G82" s="63">
        <f t="shared" si="2"/>
        <v>0</v>
      </c>
    </row>
    <row r="83" spans="1:7" ht="25.5" x14ac:dyDescent="0.2">
      <c r="A83" s="246">
        <f t="shared" si="3"/>
        <v>67</v>
      </c>
      <c r="B83" s="156" t="s">
        <v>173</v>
      </c>
      <c r="C83" s="1" t="s">
        <v>110</v>
      </c>
      <c r="D83" s="157">
        <v>100</v>
      </c>
      <c r="E83" s="50" t="s">
        <v>84</v>
      </c>
      <c r="F83" s="182"/>
      <c r="G83" s="63">
        <f t="shared" si="2"/>
        <v>0</v>
      </c>
    </row>
    <row r="84" spans="1:7" ht="25.5" x14ac:dyDescent="0.2">
      <c r="A84" s="246">
        <f t="shared" si="3"/>
        <v>68</v>
      </c>
      <c r="B84" s="156" t="s">
        <v>174</v>
      </c>
      <c r="C84" s="1" t="s">
        <v>110</v>
      </c>
      <c r="D84" s="157">
        <v>50</v>
      </c>
      <c r="E84" s="50" t="s">
        <v>84</v>
      </c>
      <c r="F84" s="182"/>
      <c r="G84" s="63">
        <f t="shared" si="2"/>
        <v>0</v>
      </c>
    </row>
    <row r="85" spans="1:7" ht="25.5" x14ac:dyDescent="0.2">
      <c r="A85" s="246">
        <f t="shared" si="3"/>
        <v>69</v>
      </c>
      <c r="B85" s="156" t="s">
        <v>175</v>
      </c>
      <c r="C85" s="1" t="s">
        <v>110</v>
      </c>
      <c r="D85" s="157">
        <v>100</v>
      </c>
      <c r="E85" s="50" t="s">
        <v>84</v>
      </c>
      <c r="F85" s="182"/>
      <c r="G85" s="63">
        <f t="shared" ref="G85:G105" si="4">F85*D85</f>
        <v>0</v>
      </c>
    </row>
    <row r="86" spans="1:7" ht="51" x14ac:dyDescent="0.2">
      <c r="A86" s="246">
        <f t="shared" si="3"/>
        <v>70</v>
      </c>
      <c r="B86" s="156" t="s">
        <v>176</v>
      </c>
      <c r="C86" s="1" t="s">
        <v>355</v>
      </c>
      <c r="D86" s="157">
        <v>50</v>
      </c>
      <c r="E86" s="50" t="s">
        <v>1</v>
      </c>
      <c r="F86" s="182"/>
      <c r="G86" s="63">
        <f t="shared" si="4"/>
        <v>0</v>
      </c>
    </row>
    <row r="87" spans="1:7" ht="51" x14ac:dyDescent="0.2">
      <c r="A87" s="246">
        <f t="shared" si="3"/>
        <v>71</v>
      </c>
      <c r="B87" s="156" t="s">
        <v>177</v>
      </c>
      <c r="C87" s="1" t="s">
        <v>355</v>
      </c>
      <c r="D87" s="157">
        <v>50</v>
      </c>
      <c r="E87" s="50" t="s">
        <v>1</v>
      </c>
      <c r="F87" s="182"/>
      <c r="G87" s="63">
        <f t="shared" si="4"/>
        <v>0</v>
      </c>
    </row>
    <row r="88" spans="1:7" ht="51" x14ac:dyDescent="0.2">
      <c r="A88" s="246">
        <f t="shared" si="3"/>
        <v>72</v>
      </c>
      <c r="B88" s="156" t="s">
        <v>178</v>
      </c>
      <c r="C88" s="1" t="s">
        <v>355</v>
      </c>
      <c r="D88" s="157">
        <v>50</v>
      </c>
      <c r="E88" s="50" t="s">
        <v>1</v>
      </c>
      <c r="F88" s="182"/>
      <c r="G88" s="63">
        <f t="shared" si="4"/>
        <v>0</v>
      </c>
    </row>
    <row r="89" spans="1:7" ht="38.25" x14ac:dyDescent="0.2">
      <c r="A89" s="246">
        <f t="shared" si="3"/>
        <v>73</v>
      </c>
      <c r="B89" s="156" t="s">
        <v>179</v>
      </c>
      <c r="C89" s="1" t="s">
        <v>356</v>
      </c>
      <c r="D89" s="157">
        <v>50</v>
      </c>
      <c r="E89" s="50" t="s">
        <v>1</v>
      </c>
      <c r="F89" s="182"/>
      <c r="G89" s="63">
        <f t="shared" si="4"/>
        <v>0</v>
      </c>
    </row>
    <row r="90" spans="1:7" ht="38.25" x14ac:dyDescent="0.2">
      <c r="A90" s="246">
        <f t="shared" si="3"/>
        <v>74</v>
      </c>
      <c r="B90" s="156" t="s">
        <v>180</v>
      </c>
      <c r="C90" s="1" t="s">
        <v>356</v>
      </c>
      <c r="D90" s="157">
        <v>50</v>
      </c>
      <c r="E90" s="50" t="s">
        <v>1</v>
      </c>
      <c r="F90" s="182"/>
      <c r="G90" s="63">
        <f t="shared" si="4"/>
        <v>0</v>
      </c>
    </row>
    <row r="91" spans="1:7" ht="51" x14ac:dyDescent="0.2">
      <c r="A91" s="246">
        <f t="shared" si="3"/>
        <v>75</v>
      </c>
      <c r="B91" s="156" t="s">
        <v>181</v>
      </c>
      <c r="C91" s="1" t="s">
        <v>356</v>
      </c>
      <c r="D91" s="157">
        <v>50</v>
      </c>
      <c r="E91" s="50" t="s">
        <v>1</v>
      </c>
      <c r="F91" s="182"/>
      <c r="G91" s="63">
        <f t="shared" si="4"/>
        <v>0</v>
      </c>
    </row>
    <row r="92" spans="1:7" ht="25.5" x14ac:dyDescent="0.2">
      <c r="A92" s="246">
        <f>A91+1</f>
        <v>76</v>
      </c>
      <c r="B92" s="156" t="s">
        <v>148</v>
      </c>
      <c r="C92" s="1" t="s">
        <v>149</v>
      </c>
      <c r="D92" s="195">
        <v>20</v>
      </c>
      <c r="E92" s="50" t="s">
        <v>1</v>
      </c>
      <c r="F92" s="182"/>
      <c r="G92" s="63">
        <f t="shared" si="4"/>
        <v>0</v>
      </c>
    </row>
    <row r="93" spans="1:7" ht="38.25" x14ac:dyDescent="0.2">
      <c r="A93" s="246">
        <f t="shared" si="3"/>
        <v>77</v>
      </c>
      <c r="B93" s="156" t="s">
        <v>150</v>
      </c>
      <c r="C93" s="1" t="s">
        <v>151</v>
      </c>
      <c r="D93" s="195">
        <v>20</v>
      </c>
      <c r="E93" s="50" t="s">
        <v>1</v>
      </c>
      <c r="F93" s="182"/>
      <c r="G93" s="63">
        <f t="shared" si="4"/>
        <v>0</v>
      </c>
    </row>
    <row r="94" spans="1:7" ht="38.25" x14ac:dyDescent="0.2">
      <c r="A94" s="246">
        <f t="shared" si="3"/>
        <v>78</v>
      </c>
      <c r="B94" s="156" t="s">
        <v>152</v>
      </c>
      <c r="C94" s="1" t="s">
        <v>153</v>
      </c>
      <c r="D94" s="195">
        <v>5</v>
      </c>
      <c r="E94" s="50" t="s">
        <v>1</v>
      </c>
      <c r="F94" s="182"/>
      <c r="G94" s="63">
        <f t="shared" si="4"/>
        <v>0</v>
      </c>
    </row>
    <row r="95" spans="1:7" ht="38.25" x14ac:dyDescent="0.2">
      <c r="A95" s="246">
        <f t="shared" si="3"/>
        <v>79</v>
      </c>
      <c r="B95" s="156" t="s">
        <v>154</v>
      </c>
      <c r="C95" s="1" t="s">
        <v>155</v>
      </c>
      <c r="D95" s="195">
        <v>5</v>
      </c>
      <c r="E95" s="50" t="s">
        <v>1</v>
      </c>
      <c r="F95" s="182"/>
      <c r="G95" s="63">
        <f t="shared" si="4"/>
        <v>0</v>
      </c>
    </row>
    <row r="96" spans="1:7" ht="38.25" x14ac:dyDescent="0.2">
      <c r="A96" s="246">
        <f t="shared" si="3"/>
        <v>80</v>
      </c>
      <c r="B96" s="156" t="s">
        <v>156</v>
      </c>
      <c r="C96" s="1" t="s">
        <v>157</v>
      </c>
      <c r="D96" s="195">
        <v>5</v>
      </c>
      <c r="E96" s="50" t="s">
        <v>1</v>
      </c>
      <c r="F96" s="182"/>
      <c r="G96" s="63">
        <f t="shared" si="4"/>
        <v>0</v>
      </c>
    </row>
    <row r="97" spans="1:7" ht="38.25" x14ac:dyDescent="0.2">
      <c r="A97" s="246">
        <f t="shared" si="3"/>
        <v>81</v>
      </c>
      <c r="B97" s="156" t="s">
        <v>158</v>
      </c>
      <c r="C97" s="1" t="s">
        <v>307</v>
      </c>
      <c r="D97" s="195">
        <v>5</v>
      </c>
      <c r="E97" s="50" t="s">
        <v>1</v>
      </c>
      <c r="F97" s="182"/>
      <c r="G97" s="63">
        <f t="shared" si="4"/>
        <v>0</v>
      </c>
    </row>
    <row r="98" spans="1:7" ht="51" x14ac:dyDescent="0.2">
      <c r="A98" s="246">
        <f t="shared" si="3"/>
        <v>82</v>
      </c>
      <c r="B98" s="156" t="s">
        <v>159</v>
      </c>
      <c r="C98" s="1" t="s">
        <v>142</v>
      </c>
      <c r="D98" s="195">
        <v>5</v>
      </c>
      <c r="E98" s="50" t="s">
        <v>1</v>
      </c>
      <c r="F98" s="182"/>
      <c r="G98" s="63">
        <f t="shared" si="4"/>
        <v>0</v>
      </c>
    </row>
    <row r="99" spans="1:7" ht="63.75" x14ac:dyDescent="0.2">
      <c r="A99" s="246">
        <f t="shared" si="3"/>
        <v>83</v>
      </c>
      <c r="B99" s="156" t="s">
        <v>143</v>
      </c>
      <c r="C99" s="1" t="s">
        <v>308</v>
      </c>
      <c r="D99" s="195">
        <v>5</v>
      </c>
      <c r="E99" s="50" t="s">
        <v>1</v>
      </c>
      <c r="F99" s="182"/>
      <c r="G99" s="63">
        <f t="shared" si="4"/>
        <v>0</v>
      </c>
    </row>
    <row r="100" spans="1:7" ht="38.25" x14ac:dyDescent="0.2">
      <c r="A100" s="246">
        <f t="shared" si="3"/>
        <v>84</v>
      </c>
      <c r="B100" s="156" t="s">
        <v>144</v>
      </c>
      <c r="C100" s="1" t="s">
        <v>145</v>
      </c>
      <c r="D100" s="195">
        <v>5</v>
      </c>
      <c r="E100" s="50" t="s">
        <v>1</v>
      </c>
      <c r="F100" s="182"/>
      <c r="G100" s="63">
        <f t="shared" si="4"/>
        <v>0</v>
      </c>
    </row>
    <row r="101" spans="1:7" s="3" customFormat="1" ht="395.25" x14ac:dyDescent="0.2">
      <c r="A101" s="246">
        <f t="shared" si="3"/>
        <v>85</v>
      </c>
      <c r="B101" s="156" t="s">
        <v>359</v>
      </c>
      <c r="C101" s="432" t="s">
        <v>386</v>
      </c>
      <c r="D101" s="195">
        <v>1</v>
      </c>
      <c r="E101" s="50" t="s">
        <v>1</v>
      </c>
      <c r="F101" s="182"/>
      <c r="G101" s="63">
        <f t="shared" si="4"/>
        <v>0</v>
      </c>
    </row>
    <row r="102" spans="1:7" s="3" customFormat="1" ht="395.25" x14ac:dyDescent="0.2">
      <c r="A102" s="246">
        <f t="shared" si="3"/>
        <v>86</v>
      </c>
      <c r="B102" s="156" t="s">
        <v>360</v>
      </c>
      <c r="C102" s="432" t="s">
        <v>387</v>
      </c>
      <c r="D102" s="195">
        <v>1</v>
      </c>
      <c r="E102" s="50" t="s">
        <v>1</v>
      </c>
      <c r="F102" s="182"/>
      <c r="G102" s="63">
        <f t="shared" si="4"/>
        <v>0</v>
      </c>
    </row>
    <row r="103" spans="1:7" s="3" customFormat="1" ht="395.25" x14ac:dyDescent="0.2">
      <c r="A103" s="246">
        <f t="shared" si="3"/>
        <v>87</v>
      </c>
      <c r="B103" s="156" t="s">
        <v>361</v>
      </c>
      <c r="C103" s="432" t="s">
        <v>388</v>
      </c>
      <c r="D103" s="195">
        <v>1</v>
      </c>
      <c r="E103" s="50" t="s">
        <v>1</v>
      </c>
      <c r="F103" s="182"/>
      <c r="G103" s="63">
        <f t="shared" si="4"/>
        <v>0</v>
      </c>
    </row>
    <row r="104" spans="1:7" s="3" customFormat="1" ht="395.25" x14ac:dyDescent="0.2">
      <c r="A104" s="246">
        <f t="shared" si="3"/>
        <v>88</v>
      </c>
      <c r="B104" s="156" t="s">
        <v>362</v>
      </c>
      <c r="C104" s="432" t="s">
        <v>389</v>
      </c>
      <c r="D104" s="195">
        <v>1</v>
      </c>
      <c r="E104" s="50" t="s">
        <v>1</v>
      </c>
      <c r="F104" s="182"/>
      <c r="G104" s="63">
        <f t="shared" si="4"/>
        <v>0</v>
      </c>
    </row>
    <row r="105" spans="1:7" s="3" customFormat="1" ht="395.25" x14ac:dyDescent="0.2">
      <c r="A105" s="246">
        <f>A104+1</f>
        <v>89</v>
      </c>
      <c r="B105" s="156" t="s">
        <v>363</v>
      </c>
      <c r="C105" s="432" t="s">
        <v>390</v>
      </c>
      <c r="D105" s="195">
        <v>1</v>
      </c>
      <c r="E105" s="50" t="s">
        <v>1</v>
      </c>
      <c r="F105" s="182"/>
      <c r="G105" s="63">
        <f t="shared" si="4"/>
        <v>0</v>
      </c>
    </row>
    <row r="106" spans="1:7" ht="13.5" thickBot="1" x14ac:dyDescent="0.25">
      <c r="A106" s="53"/>
      <c r="B106" s="1"/>
      <c r="C106" s="1"/>
      <c r="D106" s="118"/>
      <c r="E106" s="49"/>
      <c r="F106" s="67"/>
      <c r="G106" s="64"/>
    </row>
    <row r="107" spans="1:7" ht="14.25" thickTop="1" thickBot="1" x14ac:dyDescent="0.25">
      <c r="A107" s="60" t="s">
        <v>35</v>
      </c>
      <c r="B107" s="61"/>
      <c r="C107" s="61"/>
      <c r="D107" s="116"/>
      <c r="E107" s="61"/>
      <c r="F107" s="66"/>
      <c r="G107" s="62"/>
    </row>
    <row r="108" spans="1:7" ht="64.5" thickTop="1" x14ac:dyDescent="0.2">
      <c r="A108" s="249">
        <v>1</v>
      </c>
      <c r="B108" s="1" t="s">
        <v>160</v>
      </c>
      <c r="C108" s="1" t="s">
        <v>357</v>
      </c>
      <c r="D108" s="118">
        <v>200</v>
      </c>
      <c r="E108" s="49" t="s">
        <v>6</v>
      </c>
      <c r="F108" s="183"/>
      <c r="G108" s="64">
        <f>F108*D108</f>
        <v>0</v>
      </c>
    </row>
    <row r="109" spans="1:7" ht="66.75" customHeight="1" x14ac:dyDescent="0.2">
      <c r="A109" s="428">
        <f>A108+1</f>
        <v>2</v>
      </c>
      <c r="B109" s="1" t="s">
        <v>353</v>
      </c>
      <c r="C109" s="399" t="s">
        <v>358</v>
      </c>
      <c r="D109" s="118">
        <v>1000000</v>
      </c>
      <c r="E109" s="49" t="s">
        <v>227</v>
      </c>
      <c r="F109" s="67">
        <v>1</v>
      </c>
      <c r="G109" s="64">
        <f>F109*D109</f>
        <v>1000000</v>
      </c>
    </row>
    <row r="110" spans="1:7" ht="56.25" customHeight="1" x14ac:dyDescent="0.2">
      <c r="A110" s="429"/>
      <c r="B110" s="1" t="s">
        <v>352</v>
      </c>
      <c r="C110" s="400"/>
      <c r="D110" s="120"/>
      <c r="E110" s="49" t="s">
        <v>40</v>
      </c>
      <c r="F110" s="184"/>
      <c r="G110" s="64">
        <f>G109*F110</f>
        <v>0</v>
      </c>
    </row>
    <row r="111" spans="1:7" x14ac:dyDescent="0.2">
      <c r="A111" s="53"/>
      <c r="B111" s="1"/>
      <c r="C111" s="1"/>
      <c r="D111" s="118"/>
      <c r="E111" s="49"/>
      <c r="F111" s="67"/>
      <c r="G111" s="64"/>
    </row>
    <row r="112" spans="1:7" ht="14.25" thickBot="1" x14ac:dyDescent="0.3">
      <c r="A112" s="374"/>
      <c r="B112" s="375"/>
      <c r="C112" s="376"/>
      <c r="D112" s="381" t="s">
        <v>344</v>
      </c>
      <c r="E112" s="377"/>
      <c r="F112" s="378"/>
      <c r="G112" s="379">
        <f>SUM(G14:G106)+SUM(G108,G109,G110)</f>
        <v>1000000</v>
      </c>
    </row>
    <row r="113" spans="1:2" x14ac:dyDescent="0.2">
      <c r="A113" s="54"/>
      <c r="B113" s="2"/>
    </row>
    <row r="114" spans="1:2" x14ac:dyDescent="0.2">
      <c r="A114" s="133" t="s">
        <v>350</v>
      </c>
    </row>
  </sheetData>
  <mergeCells count="10">
    <mergeCell ref="A1:G1"/>
    <mergeCell ref="A2:G2"/>
    <mergeCell ref="A3:G3"/>
    <mergeCell ref="A4:G4"/>
    <mergeCell ref="A5:G5"/>
    <mergeCell ref="A109:A110"/>
    <mergeCell ref="C109:C110"/>
    <mergeCell ref="A8:G8"/>
    <mergeCell ref="A9:G9"/>
    <mergeCell ref="A7:G7"/>
  </mergeCells>
  <printOptions horizontalCentered="1"/>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2BE13-2676-4812-B3D0-3519ABD35EB2}">
  <sheetPr>
    <pageSetUpPr fitToPage="1"/>
  </sheetPr>
  <dimension ref="A1:I151"/>
  <sheetViews>
    <sheetView view="pageBreakPreview" zoomScale="115" zoomScaleNormal="100" zoomScaleSheetLayoutView="115" zoomScalePageLayoutView="70" workbookViewId="0">
      <pane ySplit="10" topLeftCell="A60" activePane="bottomLeft" state="frozen"/>
      <selection activeCell="C62" sqref="C62"/>
      <selection pane="bottomLeft" activeCell="B62" sqref="B62"/>
    </sheetView>
  </sheetViews>
  <sheetFormatPr defaultColWidth="9.140625" defaultRowHeight="12.75" x14ac:dyDescent="0.2"/>
  <cols>
    <col min="1" max="1" width="7" style="373" customWidth="1"/>
    <col min="2" max="2" width="7.5703125" style="141" customWidth="1"/>
    <col min="3" max="3" width="77.140625" style="2" customWidth="1"/>
    <col min="4" max="4" width="10" style="2" customWidth="1"/>
    <col min="5" max="5" width="9.7109375" style="2" customWidth="1"/>
    <col min="6" max="6" width="13.85546875" style="31" customWidth="1"/>
    <col min="7" max="7" width="16.5703125" style="31" customWidth="1"/>
    <col min="8" max="16384" width="9.140625" style="2"/>
  </cols>
  <sheetData>
    <row r="1" spans="1:9" x14ac:dyDescent="0.2">
      <c r="A1" s="389" t="s">
        <v>237</v>
      </c>
      <c r="B1" s="389"/>
      <c r="C1" s="389"/>
      <c r="D1" s="389"/>
      <c r="E1" s="389"/>
      <c r="F1" s="389"/>
      <c r="G1" s="389"/>
      <c r="H1" s="223"/>
      <c r="I1" s="223"/>
    </row>
    <row r="2" spans="1:9" x14ac:dyDescent="0.2">
      <c r="A2" s="389" t="s">
        <v>17</v>
      </c>
      <c r="B2" s="389"/>
      <c r="C2" s="389"/>
      <c r="D2" s="389"/>
      <c r="E2" s="389"/>
      <c r="F2" s="389"/>
      <c r="G2" s="389"/>
      <c r="H2" s="223"/>
      <c r="I2" s="223"/>
    </row>
    <row r="3" spans="1:9" x14ac:dyDescent="0.2">
      <c r="A3" s="389" t="s">
        <v>187</v>
      </c>
      <c r="B3" s="389"/>
      <c r="C3" s="389"/>
      <c r="D3" s="389"/>
      <c r="E3" s="389"/>
      <c r="F3" s="389"/>
      <c r="G3" s="389"/>
      <c r="H3" s="223"/>
      <c r="I3" s="223"/>
    </row>
    <row r="4" spans="1:9" ht="14.25" customHeight="1" x14ac:dyDescent="0.2">
      <c r="A4" s="389" t="s">
        <v>189</v>
      </c>
      <c r="B4" s="389"/>
      <c r="C4" s="389"/>
      <c r="D4" s="389"/>
      <c r="E4" s="389"/>
      <c r="F4" s="389"/>
      <c r="G4" s="389"/>
      <c r="H4" s="223"/>
      <c r="I4" s="223"/>
    </row>
    <row r="5" spans="1:9" ht="14.25" customHeight="1" x14ac:dyDescent="0.2">
      <c r="A5" s="389" t="s">
        <v>306</v>
      </c>
      <c r="B5" s="389"/>
      <c r="C5" s="389"/>
      <c r="D5" s="389"/>
      <c r="E5" s="389"/>
      <c r="F5" s="389"/>
      <c r="G5" s="389"/>
      <c r="H5" s="5"/>
      <c r="I5" s="5"/>
    </row>
    <row r="6" spans="1:9" ht="14.25" customHeight="1" x14ac:dyDescent="0.2">
      <c r="A6" s="356"/>
      <c r="B6" s="140"/>
      <c r="C6" s="5"/>
      <c r="D6" s="7"/>
      <c r="E6" s="8"/>
      <c r="F6" s="25"/>
      <c r="G6" s="25"/>
      <c r="H6" s="9"/>
      <c r="I6" s="9"/>
    </row>
    <row r="7" spans="1:9" x14ac:dyDescent="0.2">
      <c r="A7" s="388" t="s">
        <v>190</v>
      </c>
      <c r="B7" s="388"/>
      <c r="C7" s="388"/>
      <c r="D7" s="388"/>
      <c r="E7" s="388"/>
      <c r="F7" s="388"/>
      <c r="G7" s="388"/>
    </row>
    <row r="8" spans="1:9" s="3" customFormat="1" x14ac:dyDescent="0.2">
      <c r="A8" s="390" t="s">
        <v>341</v>
      </c>
      <c r="B8" s="390"/>
      <c r="C8" s="390"/>
      <c r="D8" s="390"/>
      <c r="E8" s="390"/>
      <c r="F8" s="390"/>
      <c r="G8" s="390"/>
    </row>
    <row r="9" spans="1:9" ht="13.5" thickBot="1" x14ac:dyDescent="0.25">
      <c r="A9" s="415" t="s">
        <v>339</v>
      </c>
      <c r="B9" s="415"/>
      <c r="C9" s="415"/>
      <c r="D9" s="415"/>
      <c r="E9" s="415"/>
      <c r="F9" s="415"/>
      <c r="G9" s="415"/>
    </row>
    <row r="10" spans="1:9" ht="26.25" customHeight="1" thickBot="1" x14ac:dyDescent="0.25">
      <c r="A10" s="386" t="s">
        <v>99</v>
      </c>
      <c r="B10" s="387"/>
      <c r="C10" s="32" t="s">
        <v>4</v>
      </c>
      <c r="D10" s="33" t="s">
        <v>0</v>
      </c>
      <c r="E10" s="34" t="s">
        <v>9</v>
      </c>
      <c r="F10" s="88" t="s">
        <v>2</v>
      </c>
      <c r="G10" s="35" t="s">
        <v>3</v>
      </c>
    </row>
    <row r="11" spans="1:9" ht="14.25" thickTop="1" thickBot="1" x14ac:dyDescent="0.25">
      <c r="A11" s="391" t="s">
        <v>241</v>
      </c>
      <c r="B11" s="392"/>
      <c r="C11" s="40"/>
      <c r="D11" s="41"/>
      <c r="E11" s="42"/>
      <c r="F11" s="89"/>
      <c r="G11" s="43"/>
    </row>
    <row r="12" spans="1:9" ht="13.5" thickTop="1" x14ac:dyDescent="0.2">
      <c r="A12" s="382">
        <v>1503010</v>
      </c>
      <c r="B12" s="383"/>
      <c r="C12" s="165" t="s">
        <v>86</v>
      </c>
      <c r="D12" s="165"/>
      <c r="E12" s="165"/>
      <c r="F12" s="165"/>
      <c r="G12" s="166"/>
    </row>
    <row r="13" spans="1:9" x14ac:dyDescent="0.2">
      <c r="A13" s="357" t="s">
        <v>51</v>
      </c>
      <c r="B13" s="172"/>
      <c r="C13" s="142"/>
      <c r="D13" s="20"/>
      <c r="E13" s="21"/>
      <c r="F13" s="90"/>
      <c r="G13" s="26"/>
    </row>
    <row r="14" spans="1:9" ht="38.25" x14ac:dyDescent="0.2">
      <c r="A14" s="358">
        <v>1</v>
      </c>
      <c r="B14" s="22" t="s">
        <v>73</v>
      </c>
      <c r="C14" s="14" t="s">
        <v>369</v>
      </c>
      <c r="D14" s="11">
        <v>6</v>
      </c>
      <c r="E14" s="11" t="s">
        <v>7</v>
      </c>
      <c r="F14" s="174"/>
      <c r="G14" s="27">
        <f>F14*D14</f>
        <v>0</v>
      </c>
    </row>
    <row r="15" spans="1:9" x14ac:dyDescent="0.2">
      <c r="A15" s="357" t="s">
        <v>93</v>
      </c>
      <c r="B15" s="173"/>
      <c r="C15" s="70"/>
      <c r="D15" s="11"/>
      <c r="E15" s="12"/>
      <c r="F15" s="91"/>
      <c r="G15" s="28"/>
    </row>
    <row r="16" spans="1:9" ht="38.25" x14ac:dyDescent="0.2">
      <c r="A16" s="358">
        <f>A14</f>
        <v>1</v>
      </c>
      <c r="B16" s="23" t="s">
        <v>74</v>
      </c>
      <c r="C16" s="13" t="s">
        <v>370</v>
      </c>
      <c r="D16" s="11">
        <v>6</v>
      </c>
      <c r="E16" s="11" t="s">
        <v>7</v>
      </c>
      <c r="F16" s="174"/>
      <c r="G16" s="27">
        <f>F16*D16</f>
        <v>0</v>
      </c>
    </row>
    <row r="17" spans="1:7" x14ac:dyDescent="0.2">
      <c r="A17" s="359" t="s">
        <v>263</v>
      </c>
      <c r="B17" s="185"/>
      <c r="C17" s="70"/>
      <c r="D17" s="11"/>
      <c r="E17" s="11"/>
      <c r="F17" s="91"/>
      <c r="G17" s="27"/>
    </row>
    <row r="18" spans="1:7" ht="38.25" x14ac:dyDescent="0.2">
      <c r="A18" s="358">
        <f>A16</f>
        <v>1</v>
      </c>
      <c r="B18" s="23" t="s">
        <v>89</v>
      </c>
      <c r="C18" s="13" t="s">
        <v>264</v>
      </c>
      <c r="D18" s="11">
        <v>6</v>
      </c>
      <c r="E18" s="11" t="s">
        <v>7</v>
      </c>
      <c r="F18" s="174"/>
      <c r="G18" s="27">
        <f>F18*D18</f>
        <v>0</v>
      </c>
    </row>
    <row r="19" spans="1:7" x14ac:dyDescent="0.2">
      <c r="A19" s="359" t="s">
        <v>72</v>
      </c>
      <c r="B19" s="185"/>
      <c r="C19" s="70"/>
      <c r="D19" s="11"/>
      <c r="E19" s="11"/>
      <c r="F19" s="91"/>
      <c r="G19" s="27"/>
    </row>
    <row r="20" spans="1:7" ht="38.25" x14ac:dyDescent="0.2">
      <c r="A20" s="358">
        <f>A18</f>
        <v>1</v>
      </c>
      <c r="B20" s="23" t="s">
        <v>90</v>
      </c>
      <c r="C20" s="13" t="s">
        <v>265</v>
      </c>
      <c r="D20" s="11">
        <v>6</v>
      </c>
      <c r="E20" s="11" t="s">
        <v>7</v>
      </c>
      <c r="F20" s="174"/>
      <c r="G20" s="27">
        <f>F20*D20</f>
        <v>0</v>
      </c>
    </row>
    <row r="21" spans="1:7" x14ac:dyDescent="0.2">
      <c r="A21" s="360"/>
      <c r="B21" s="73"/>
      <c r="C21" s="13"/>
      <c r="D21" s="11"/>
      <c r="E21" s="11"/>
      <c r="F21" s="91"/>
      <c r="G21" s="27"/>
    </row>
    <row r="22" spans="1:7" x14ac:dyDescent="0.2">
      <c r="A22" s="393">
        <v>1503020</v>
      </c>
      <c r="B22" s="394"/>
      <c r="C22" s="167" t="s">
        <v>88</v>
      </c>
      <c r="D22" s="167"/>
      <c r="E22" s="167"/>
      <c r="F22" s="167"/>
      <c r="G22" s="168"/>
    </row>
    <row r="23" spans="1:7" ht="25.5" x14ac:dyDescent="0.2">
      <c r="A23" s="358">
        <f>A14+1</f>
        <v>2</v>
      </c>
      <c r="B23" s="23" t="s">
        <v>73</v>
      </c>
      <c r="C23" s="14" t="s">
        <v>267</v>
      </c>
      <c r="D23" s="11">
        <v>6</v>
      </c>
      <c r="E23" s="11" t="s">
        <v>7</v>
      </c>
      <c r="F23" s="174"/>
      <c r="G23" s="27">
        <f>F23*D23</f>
        <v>0</v>
      </c>
    </row>
    <row r="24" spans="1:7" x14ac:dyDescent="0.2">
      <c r="A24" s="358">
        <f>A23</f>
        <v>2</v>
      </c>
      <c r="B24" s="23" t="s">
        <v>74</v>
      </c>
      <c r="C24" s="14" t="s">
        <v>186</v>
      </c>
      <c r="D24" s="11">
        <v>15</v>
      </c>
      <c r="E24" s="11" t="s">
        <v>1</v>
      </c>
      <c r="F24" s="174"/>
      <c r="G24" s="27">
        <f>F24*D24</f>
        <v>0</v>
      </c>
    </row>
    <row r="25" spans="1:7" x14ac:dyDescent="0.2">
      <c r="A25" s="358">
        <f>A24</f>
        <v>2</v>
      </c>
      <c r="B25" s="23" t="s">
        <v>89</v>
      </c>
      <c r="C25" s="13" t="s">
        <v>95</v>
      </c>
      <c r="D25" s="11">
        <v>6</v>
      </c>
      <c r="E25" s="11" t="s">
        <v>7</v>
      </c>
      <c r="F25" s="174"/>
      <c r="G25" s="27">
        <f>F25*D25</f>
        <v>0</v>
      </c>
    </row>
    <row r="26" spans="1:7" x14ac:dyDescent="0.2">
      <c r="A26" s="361"/>
      <c r="B26" s="68"/>
      <c r="C26" s="13"/>
      <c r="D26" s="38"/>
      <c r="E26" s="38"/>
      <c r="F26" s="147"/>
      <c r="G26" s="148"/>
    </row>
    <row r="27" spans="1:7" x14ac:dyDescent="0.2">
      <c r="A27" s="395">
        <v>1503050</v>
      </c>
      <c r="B27" s="396"/>
      <c r="C27" s="169" t="s">
        <v>87</v>
      </c>
      <c r="D27" s="149"/>
      <c r="E27" s="150"/>
      <c r="F27" s="151"/>
      <c r="G27" s="152"/>
    </row>
    <row r="28" spans="1:7" ht="38.25" x14ac:dyDescent="0.2">
      <c r="A28" s="358">
        <f>A23+1</f>
        <v>3</v>
      </c>
      <c r="B28" s="191" t="s">
        <v>73</v>
      </c>
      <c r="C28" s="433" t="s">
        <v>391</v>
      </c>
      <c r="D28" s="11">
        <v>6</v>
      </c>
      <c r="E28" s="11" t="s">
        <v>7</v>
      </c>
      <c r="F28" s="174"/>
      <c r="G28" s="27">
        <f t="shared" ref="G28:G30" si="0">F28*D28</f>
        <v>0</v>
      </c>
    </row>
    <row r="29" spans="1:7" ht="38.25" x14ac:dyDescent="0.2">
      <c r="A29" s="362">
        <f>A28</f>
        <v>3</v>
      </c>
      <c r="B29" s="191" t="s">
        <v>74</v>
      </c>
      <c r="C29" s="433" t="s">
        <v>393</v>
      </c>
      <c r="D29" s="11">
        <v>6</v>
      </c>
      <c r="E29" s="11" t="s">
        <v>7</v>
      </c>
      <c r="F29" s="174"/>
      <c r="G29" s="27">
        <f t="shared" si="0"/>
        <v>0</v>
      </c>
    </row>
    <row r="30" spans="1:7" ht="51" x14ac:dyDescent="0.2">
      <c r="A30" s="362">
        <f>A29</f>
        <v>3</v>
      </c>
      <c r="B30" s="191" t="s">
        <v>89</v>
      </c>
      <c r="C30" s="433" t="s">
        <v>394</v>
      </c>
      <c r="D30" s="11">
        <v>6</v>
      </c>
      <c r="E30" s="11" t="s">
        <v>7</v>
      </c>
      <c r="F30" s="174"/>
      <c r="G30" s="27">
        <f t="shared" si="0"/>
        <v>0</v>
      </c>
    </row>
    <row r="31" spans="1:7" ht="38.25" x14ac:dyDescent="0.2">
      <c r="A31" s="358">
        <f>A29</f>
        <v>3</v>
      </c>
      <c r="B31" s="173" t="s">
        <v>90</v>
      </c>
      <c r="C31" s="14" t="s">
        <v>365</v>
      </c>
      <c r="D31" s="11">
        <v>6</v>
      </c>
      <c r="E31" s="11" t="s">
        <v>7</v>
      </c>
      <c r="F31" s="174"/>
      <c r="G31" s="27">
        <f>F31*D31</f>
        <v>0</v>
      </c>
    </row>
    <row r="32" spans="1:7" ht="38.25" x14ac:dyDescent="0.2">
      <c r="A32" s="449">
        <f>A31</f>
        <v>3</v>
      </c>
      <c r="B32" s="435" t="s">
        <v>228</v>
      </c>
      <c r="C32" s="433" t="s">
        <v>384</v>
      </c>
      <c r="D32" s="11">
        <v>12</v>
      </c>
      <c r="E32" s="11" t="s">
        <v>7</v>
      </c>
      <c r="F32" s="174"/>
      <c r="G32" s="27">
        <f>F32*D32</f>
        <v>0</v>
      </c>
    </row>
    <row r="33" spans="1:7" x14ac:dyDescent="0.2">
      <c r="A33" s="361"/>
      <c r="B33" s="68"/>
      <c r="C33" s="13"/>
      <c r="D33" s="11"/>
      <c r="E33" s="11"/>
      <c r="F33" s="91"/>
      <c r="G33" s="27"/>
    </row>
    <row r="34" spans="1:7" x14ac:dyDescent="0.2">
      <c r="A34" s="363"/>
      <c r="B34" s="45"/>
      <c r="C34" s="46"/>
      <c r="D34" s="47"/>
      <c r="E34" s="47"/>
      <c r="F34" s="92" t="s">
        <v>18</v>
      </c>
      <c r="G34" s="29">
        <f>SUM(G14:G33)</f>
        <v>0</v>
      </c>
    </row>
    <row r="35" spans="1:7" ht="13.5" thickBot="1" x14ac:dyDescent="0.25">
      <c r="A35" s="364"/>
      <c r="B35" s="36"/>
      <c r="C35" s="37"/>
      <c r="D35" s="38"/>
      <c r="E35" s="38"/>
      <c r="F35" s="93"/>
      <c r="G35" s="39"/>
    </row>
    <row r="36" spans="1:7" ht="14.25" thickTop="1" thickBot="1" x14ac:dyDescent="0.25">
      <c r="A36" s="365" t="s">
        <v>253</v>
      </c>
      <c r="B36" s="71"/>
      <c r="C36" s="40"/>
      <c r="D36" s="44"/>
      <c r="E36" s="40"/>
      <c r="F36" s="95"/>
      <c r="G36" s="43"/>
    </row>
    <row r="37" spans="1:7" ht="13.5" thickTop="1" x14ac:dyDescent="0.2">
      <c r="A37" s="382">
        <v>1503010</v>
      </c>
      <c r="B37" s="383"/>
      <c r="C37" s="170" t="s">
        <v>86</v>
      </c>
      <c r="D37" s="143"/>
      <c r="E37" s="144"/>
      <c r="F37" s="145"/>
      <c r="G37" s="146"/>
    </row>
    <row r="38" spans="1:7" ht="38.25" x14ac:dyDescent="0.2">
      <c r="A38" s="358">
        <v>4</v>
      </c>
      <c r="B38" s="22" t="s">
        <v>73</v>
      </c>
      <c r="C38" s="13" t="s">
        <v>371</v>
      </c>
      <c r="D38" s="11">
        <v>6</v>
      </c>
      <c r="E38" s="11" t="s">
        <v>7</v>
      </c>
      <c r="F38" s="174"/>
      <c r="G38" s="27">
        <f>F38*D38</f>
        <v>0</v>
      </c>
    </row>
    <row r="39" spans="1:7" x14ac:dyDescent="0.2">
      <c r="A39" s="363"/>
      <c r="B39" s="22"/>
      <c r="C39" s="14"/>
      <c r="D39" s="11"/>
      <c r="E39" s="11"/>
      <c r="F39" s="91"/>
      <c r="G39" s="27"/>
    </row>
    <row r="40" spans="1:7" x14ac:dyDescent="0.2">
      <c r="A40" s="363"/>
      <c r="B40" s="45"/>
      <c r="C40" s="48"/>
      <c r="D40" s="47"/>
      <c r="E40" s="47"/>
      <c r="F40" s="92" t="s">
        <v>92</v>
      </c>
      <c r="G40" s="29">
        <f>G38</f>
        <v>0</v>
      </c>
    </row>
    <row r="41" spans="1:7" ht="13.5" thickBot="1" x14ac:dyDescent="0.25">
      <c r="A41" s="363"/>
      <c r="B41" s="22"/>
      <c r="C41" s="13"/>
      <c r="D41" s="11"/>
      <c r="E41" s="11"/>
      <c r="F41" s="94"/>
      <c r="G41" s="29"/>
    </row>
    <row r="42" spans="1:7" ht="14.25" thickTop="1" thickBot="1" x14ac:dyDescent="0.25">
      <c r="A42" s="365" t="s">
        <v>243</v>
      </c>
      <c r="B42" s="71"/>
      <c r="C42" s="40"/>
      <c r="D42" s="41"/>
      <c r="E42" s="42"/>
      <c r="F42" s="89"/>
      <c r="G42" s="43"/>
    </row>
    <row r="43" spans="1:7" ht="13.5" thickTop="1" x14ac:dyDescent="0.2">
      <c r="A43" s="382">
        <v>1503010</v>
      </c>
      <c r="B43" s="383"/>
      <c r="C43" s="170" t="s">
        <v>86</v>
      </c>
      <c r="D43" s="143"/>
      <c r="E43" s="144"/>
      <c r="F43" s="145"/>
      <c r="G43" s="146"/>
    </row>
    <row r="44" spans="1:7" ht="38.25" x14ac:dyDescent="0.2">
      <c r="A44" s="366">
        <v>5</v>
      </c>
      <c r="B44" s="36" t="s">
        <v>73</v>
      </c>
      <c r="C44" s="37" t="s">
        <v>372</v>
      </c>
      <c r="D44" s="38">
        <v>6</v>
      </c>
      <c r="E44" s="38" t="s">
        <v>7</v>
      </c>
      <c r="F44" s="175"/>
      <c r="G44" s="27">
        <f>F44*D44</f>
        <v>0</v>
      </c>
    </row>
    <row r="45" spans="1:7" x14ac:dyDescent="0.2">
      <c r="A45" s="363"/>
      <c r="B45" s="22"/>
      <c r="C45" s="14"/>
      <c r="D45" s="11"/>
      <c r="E45" s="11"/>
      <c r="F45" s="91"/>
      <c r="G45" s="27"/>
    </row>
    <row r="46" spans="1:7" x14ac:dyDescent="0.2">
      <c r="A46" s="363"/>
      <c r="B46" s="45"/>
      <c r="C46" s="48"/>
      <c r="D46" s="47"/>
      <c r="E46" s="47"/>
      <c r="F46" s="92" t="s">
        <v>229</v>
      </c>
      <c r="G46" s="29">
        <f>G44</f>
        <v>0</v>
      </c>
    </row>
    <row r="47" spans="1:7" ht="13.5" thickBot="1" x14ac:dyDescent="0.25">
      <c r="A47" s="363"/>
      <c r="B47" s="22"/>
      <c r="C47" s="13"/>
      <c r="D47" s="11"/>
      <c r="E47" s="11"/>
      <c r="F47" s="94"/>
      <c r="G47" s="29"/>
    </row>
    <row r="48" spans="1:7" ht="14.25" thickTop="1" thickBot="1" x14ac:dyDescent="0.25">
      <c r="A48" s="365" t="s">
        <v>242</v>
      </c>
      <c r="B48" s="71"/>
      <c r="C48" s="40"/>
      <c r="D48" s="41"/>
      <c r="E48" s="42"/>
      <c r="F48" s="89"/>
      <c r="G48" s="43"/>
    </row>
    <row r="49" spans="1:7" ht="13.5" thickTop="1" x14ac:dyDescent="0.2">
      <c r="A49" s="382">
        <v>1503010</v>
      </c>
      <c r="B49" s="383"/>
      <c r="C49" s="165" t="s">
        <v>86</v>
      </c>
      <c r="D49" s="143"/>
      <c r="E49" s="144"/>
      <c r="F49" s="145"/>
      <c r="G49" s="146"/>
    </row>
    <row r="50" spans="1:7" ht="38.25" x14ac:dyDescent="0.2">
      <c r="A50" s="358">
        <v>6</v>
      </c>
      <c r="B50" s="22" t="s">
        <v>73</v>
      </c>
      <c r="C50" s="14" t="s">
        <v>373</v>
      </c>
      <c r="D50" s="11">
        <v>6</v>
      </c>
      <c r="E50" s="11" t="s">
        <v>7</v>
      </c>
      <c r="F50" s="174"/>
      <c r="G50" s="27">
        <f>F50*D50</f>
        <v>0</v>
      </c>
    </row>
    <row r="51" spans="1:7" x14ac:dyDescent="0.2">
      <c r="A51" s="363"/>
      <c r="B51" s="22"/>
      <c r="C51" s="14"/>
      <c r="D51" s="11"/>
      <c r="E51" s="11"/>
      <c r="F51" s="91"/>
      <c r="G51" s="27"/>
    </row>
    <row r="52" spans="1:7" x14ac:dyDescent="0.2">
      <c r="A52" s="393">
        <v>1503020</v>
      </c>
      <c r="B52" s="394"/>
      <c r="C52" s="167" t="s">
        <v>88</v>
      </c>
      <c r="D52" s="167"/>
      <c r="E52" s="167"/>
      <c r="F52" s="167"/>
      <c r="G52" s="168"/>
    </row>
    <row r="53" spans="1:7" ht="25.5" x14ac:dyDescent="0.2">
      <c r="A53" s="358">
        <v>7</v>
      </c>
      <c r="B53" s="23" t="s">
        <v>73</v>
      </c>
      <c r="C53" s="14" t="s">
        <v>266</v>
      </c>
      <c r="D53" s="11">
        <v>6</v>
      </c>
      <c r="E53" s="11" t="s">
        <v>7</v>
      </c>
      <c r="F53" s="174"/>
      <c r="G53" s="27">
        <f t="shared" ref="G53:G55" si="1">F53*D53</f>
        <v>0</v>
      </c>
    </row>
    <row r="54" spans="1:7" x14ac:dyDescent="0.2">
      <c r="A54" s="358">
        <f>A53</f>
        <v>7</v>
      </c>
      <c r="B54" s="23" t="s">
        <v>74</v>
      </c>
      <c r="C54" s="14" t="s">
        <v>188</v>
      </c>
      <c r="D54" s="11">
        <v>110</v>
      </c>
      <c r="E54" s="11" t="s">
        <v>1</v>
      </c>
      <c r="F54" s="174"/>
      <c r="G54" s="27">
        <f t="shared" si="1"/>
        <v>0</v>
      </c>
    </row>
    <row r="55" spans="1:7" x14ac:dyDescent="0.2">
      <c r="A55" s="358">
        <f>A54</f>
        <v>7</v>
      </c>
      <c r="B55" s="23" t="s">
        <v>89</v>
      </c>
      <c r="C55" s="13" t="s">
        <v>96</v>
      </c>
      <c r="D55" s="11">
        <v>6</v>
      </c>
      <c r="E55" s="11" t="s">
        <v>7</v>
      </c>
      <c r="F55" s="174"/>
      <c r="G55" s="27">
        <f t="shared" si="1"/>
        <v>0</v>
      </c>
    </row>
    <row r="56" spans="1:7" x14ac:dyDescent="0.2">
      <c r="A56" s="358"/>
      <c r="B56" s="68"/>
      <c r="C56" s="13"/>
      <c r="D56" s="38"/>
      <c r="E56" s="38"/>
      <c r="F56" s="179" t="s">
        <v>97</v>
      </c>
      <c r="G56" s="177">
        <f>SUM(G50:G55)</f>
        <v>0</v>
      </c>
    </row>
    <row r="57" spans="1:7" x14ac:dyDescent="0.2">
      <c r="A57" s="361"/>
      <c r="B57" s="68"/>
      <c r="C57" s="13"/>
      <c r="D57" s="38"/>
      <c r="E57" s="38"/>
      <c r="F57" s="147"/>
      <c r="G57" s="148"/>
    </row>
    <row r="58" spans="1:7" x14ac:dyDescent="0.2">
      <c r="A58" s="395">
        <v>1503050</v>
      </c>
      <c r="B58" s="396"/>
      <c r="C58" s="169" t="s">
        <v>87</v>
      </c>
      <c r="D58" s="149"/>
      <c r="E58" s="150"/>
      <c r="F58" s="151"/>
      <c r="G58" s="152"/>
    </row>
    <row r="59" spans="1:7" ht="51" x14ac:dyDescent="0.2">
      <c r="A59" s="358">
        <v>8</v>
      </c>
      <c r="B59" s="172" t="s">
        <v>73</v>
      </c>
      <c r="C59" s="14" t="s">
        <v>366</v>
      </c>
      <c r="D59" s="11">
        <v>6</v>
      </c>
      <c r="E59" s="11" t="s">
        <v>7</v>
      </c>
      <c r="F59" s="174"/>
      <c r="G59" s="27">
        <f t="shared" ref="G59:G61" si="2">F59*D59</f>
        <v>0</v>
      </c>
    </row>
    <row r="60" spans="1:7" ht="51" x14ac:dyDescent="0.2">
      <c r="A60" s="358">
        <f>A59</f>
        <v>8</v>
      </c>
      <c r="B60" s="172" t="s">
        <v>74</v>
      </c>
      <c r="C60" s="433" t="s">
        <v>392</v>
      </c>
      <c r="D60" s="11">
        <v>6</v>
      </c>
      <c r="E60" s="11" t="s">
        <v>7</v>
      </c>
      <c r="F60" s="174"/>
      <c r="G60" s="27">
        <f t="shared" si="2"/>
        <v>0</v>
      </c>
    </row>
    <row r="61" spans="1:7" ht="38.25" x14ac:dyDescent="0.2">
      <c r="A61" s="358">
        <f>A60</f>
        <v>8</v>
      </c>
      <c r="B61" s="172" t="s">
        <v>89</v>
      </c>
      <c r="C61" s="14" t="s">
        <v>367</v>
      </c>
      <c r="D61" s="11">
        <v>6</v>
      </c>
      <c r="E61" s="11" t="s">
        <v>7</v>
      </c>
      <c r="F61" s="174"/>
      <c r="G61" s="27">
        <f t="shared" si="2"/>
        <v>0</v>
      </c>
    </row>
    <row r="62" spans="1:7" ht="38.25" x14ac:dyDescent="0.2">
      <c r="A62" s="358">
        <f>A59</f>
        <v>8</v>
      </c>
      <c r="B62" s="173" t="s">
        <v>90</v>
      </c>
      <c r="C62" s="14" t="s">
        <v>368</v>
      </c>
      <c r="D62" s="11">
        <v>6</v>
      </c>
      <c r="E62" s="11" t="s">
        <v>7</v>
      </c>
      <c r="F62" s="174"/>
      <c r="G62" s="27">
        <f>F62*D62</f>
        <v>0</v>
      </c>
    </row>
    <row r="63" spans="1:7" ht="38.25" x14ac:dyDescent="0.2">
      <c r="A63" s="449">
        <f>A62</f>
        <v>8</v>
      </c>
      <c r="B63" s="437" t="s">
        <v>228</v>
      </c>
      <c r="C63" s="433" t="s">
        <v>385</v>
      </c>
      <c r="D63" s="11">
        <v>12</v>
      </c>
      <c r="E63" s="11" t="s">
        <v>7</v>
      </c>
      <c r="F63" s="174"/>
      <c r="G63" s="27">
        <f t="shared" ref="G63" si="3">F63*D63</f>
        <v>0</v>
      </c>
    </row>
    <row r="64" spans="1:7" x14ac:dyDescent="0.2">
      <c r="A64" s="363"/>
      <c r="B64" s="22"/>
      <c r="C64" s="14"/>
      <c r="D64" s="11"/>
      <c r="E64" s="11"/>
      <c r="F64" s="179" t="s">
        <v>98</v>
      </c>
      <c r="G64" s="176">
        <f>SUM(G59:G63)*1</f>
        <v>0</v>
      </c>
    </row>
    <row r="65" spans="1:7" x14ac:dyDescent="0.2">
      <c r="A65" s="363"/>
      <c r="B65" s="45"/>
      <c r="C65" s="48"/>
      <c r="D65" s="47"/>
      <c r="E65" s="47"/>
      <c r="F65" s="92" t="s">
        <v>20</v>
      </c>
      <c r="G65" s="29">
        <f xml:space="preserve"> SUM(G56,G64)</f>
        <v>0</v>
      </c>
    </row>
    <row r="66" spans="1:7" ht="13.5" thickBot="1" x14ac:dyDescent="0.25">
      <c r="A66" s="363"/>
      <c r="B66" s="22"/>
      <c r="C66" s="13"/>
      <c r="D66" s="11"/>
      <c r="E66" s="11"/>
      <c r="F66" s="94"/>
      <c r="G66" s="29"/>
    </row>
    <row r="67" spans="1:7" ht="14.25" thickTop="1" thickBot="1" x14ac:dyDescent="0.25">
      <c r="A67" s="367" t="s">
        <v>244</v>
      </c>
      <c r="B67" s="83"/>
      <c r="C67" s="40"/>
      <c r="D67" s="44"/>
      <c r="E67" s="40"/>
      <c r="F67" s="95"/>
      <c r="G67" s="43"/>
    </row>
    <row r="68" spans="1:7" ht="13.5" thickTop="1" x14ac:dyDescent="0.2">
      <c r="A68" s="382">
        <v>1503010</v>
      </c>
      <c r="B68" s="383"/>
      <c r="C68" s="165" t="s">
        <v>86</v>
      </c>
      <c r="D68" s="143"/>
      <c r="E68" s="144"/>
      <c r="F68" s="145"/>
      <c r="G68" s="146"/>
    </row>
    <row r="69" spans="1:7" ht="38.25" x14ac:dyDescent="0.2">
      <c r="A69" s="358">
        <v>9</v>
      </c>
      <c r="B69" s="22" t="s">
        <v>73</v>
      </c>
      <c r="C69" s="14" t="s">
        <v>268</v>
      </c>
      <c r="D69" s="11">
        <v>6</v>
      </c>
      <c r="E69" s="11" t="s">
        <v>7</v>
      </c>
      <c r="F69" s="174"/>
      <c r="G69" s="27">
        <f t="shared" ref="G69:G70" si="4">F69*D69</f>
        <v>0</v>
      </c>
    </row>
    <row r="70" spans="1:7" ht="25.5" x14ac:dyDescent="0.2">
      <c r="A70" s="358">
        <v>9</v>
      </c>
      <c r="B70" s="22" t="s">
        <v>74</v>
      </c>
      <c r="C70" s="14" t="s">
        <v>269</v>
      </c>
      <c r="D70" s="11">
        <v>6</v>
      </c>
      <c r="E70" s="11" t="s">
        <v>7</v>
      </c>
      <c r="F70" s="174"/>
      <c r="G70" s="27">
        <f t="shared" si="4"/>
        <v>0</v>
      </c>
    </row>
    <row r="71" spans="1:7" x14ac:dyDescent="0.2">
      <c r="A71" s="363"/>
      <c r="B71" s="22"/>
      <c r="C71" s="14"/>
      <c r="D71" s="11"/>
      <c r="E71" s="11"/>
      <c r="F71" s="91"/>
      <c r="G71" s="27"/>
    </row>
    <row r="72" spans="1:7" x14ac:dyDescent="0.2">
      <c r="A72" s="395">
        <v>1503050</v>
      </c>
      <c r="B72" s="396"/>
      <c r="C72" s="169" t="s">
        <v>87</v>
      </c>
      <c r="D72" s="149"/>
      <c r="E72" s="150"/>
      <c r="F72" s="151"/>
      <c r="G72" s="152"/>
    </row>
    <row r="73" spans="1:7" ht="38.25" x14ac:dyDescent="0.2">
      <c r="A73" s="358">
        <v>10</v>
      </c>
      <c r="B73" s="172" t="s">
        <v>73</v>
      </c>
      <c r="C73" s="14" t="s">
        <v>364</v>
      </c>
      <c r="D73" s="11">
        <v>6</v>
      </c>
      <c r="E73" s="11" t="s">
        <v>7</v>
      </c>
      <c r="F73" s="174"/>
      <c r="G73" s="27">
        <f>F73*D73</f>
        <v>0</v>
      </c>
    </row>
    <row r="74" spans="1:7" x14ac:dyDescent="0.2">
      <c r="A74" s="363"/>
      <c r="B74" s="22"/>
      <c r="C74" s="14"/>
      <c r="D74" s="11"/>
      <c r="E74" s="11"/>
      <c r="F74" s="91"/>
      <c r="G74" s="27"/>
    </row>
    <row r="75" spans="1:7" x14ac:dyDescent="0.2">
      <c r="A75" s="363"/>
      <c r="B75" s="45"/>
      <c r="C75" s="48"/>
      <c r="D75" s="47"/>
      <c r="E75" s="47"/>
      <c r="F75" s="92" t="s">
        <v>21</v>
      </c>
      <c r="G75" s="29">
        <f>SUM(G69:G74)</f>
        <v>0</v>
      </c>
    </row>
    <row r="76" spans="1:7" x14ac:dyDescent="0.2">
      <c r="A76" s="363"/>
      <c r="B76" s="22"/>
      <c r="C76" s="13"/>
      <c r="D76" s="11"/>
      <c r="E76" s="11"/>
      <c r="F76" s="94"/>
      <c r="G76" s="29"/>
    </row>
    <row r="77" spans="1:7" ht="13.5" thickBot="1" x14ac:dyDescent="0.25">
      <c r="A77" s="363"/>
      <c r="B77" s="22"/>
      <c r="C77" s="13"/>
      <c r="D77" s="11"/>
      <c r="E77" s="11"/>
      <c r="F77" s="94"/>
      <c r="G77" s="29"/>
    </row>
    <row r="78" spans="1:7" ht="14.25" thickTop="1" thickBot="1" x14ac:dyDescent="0.25">
      <c r="A78" s="365" t="s">
        <v>22</v>
      </c>
      <c r="B78" s="71"/>
      <c r="C78" s="40"/>
      <c r="D78" s="44"/>
      <c r="E78" s="40"/>
      <c r="F78" s="95"/>
      <c r="G78" s="43"/>
    </row>
    <row r="79" spans="1:7" ht="13.5" thickTop="1" x14ac:dyDescent="0.2">
      <c r="A79" s="382">
        <v>1503010</v>
      </c>
      <c r="B79" s="383"/>
      <c r="C79" s="165" t="s">
        <v>86</v>
      </c>
      <c r="D79" s="143"/>
      <c r="E79" s="144"/>
      <c r="F79" s="145"/>
      <c r="G79" s="146"/>
    </row>
    <row r="80" spans="1:7" x14ac:dyDescent="0.2">
      <c r="A80" s="368" t="s">
        <v>51</v>
      </c>
      <c r="B80" s="153"/>
      <c r="C80" s="154"/>
      <c r="D80" s="163"/>
      <c r="E80" s="163"/>
      <c r="F80" s="164"/>
      <c r="G80" s="27"/>
    </row>
    <row r="81" spans="1:7" ht="38.25" x14ac:dyDescent="0.2">
      <c r="A81" s="358">
        <v>11</v>
      </c>
      <c r="B81" s="22" t="s">
        <v>73</v>
      </c>
      <c r="C81" s="14" t="s">
        <v>270</v>
      </c>
      <c r="D81" s="11">
        <v>6</v>
      </c>
      <c r="E81" s="11" t="s">
        <v>7</v>
      </c>
      <c r="F81" s="174"/>
      <c r="G81" s="27">
        <f>F81*D81</f>
        <v>0</v>
      </c>
    </row>
    <row r="82" spans="1:7" x14ac:dyDescent="0.2">
      <c r="A82" s="369" t="s">
        <v>93</v>
      </c>
      <c r="B82" s="72"/>
      <c r="C82" s="131"/>
      <c r="D82" s="11"/>
      <c r="E82" s="11"/>
      <c r="F82" s="91"/>
      <c r="G82" s="27"/>
    </row>
    <row r="83" spans="1:7" ht="38.25" x14ac:dyDescent="0.2">
      <c r="A83" s="358">
        <f>A81</f>
        <v>11</v>
      </c>
      <c r="B83" s="22" t="s">
        <v>74</v>
      </c>
      <c r="C83" s="14" t="s">
        <v>271</v>
      </c>
      <c r="D83" s="11">
        <v>6</v>
      </c>
      <c r="E83" s="11" t="s">
        <v>7</v>
      </c>
      <c r="F83" s="174"/>
      <c r="G83" s="27">
        <f>F83*D83</f>
        <v>0</v>
      </c>
    </row>
    <row r="84" spans="1:7" x14ac:dyDescent="0.2">
      <c r="A84" s="363"/>
      <c r="B84" s="22"/>
      <c r="C84" s="14"/>
      <c r="D84" s="11"/>
      <c r="E84" s="11"/>
      <c r="F84" s="91"/>
      <c r="G84" s="27"/>
    </row>
    <row r="85" spans="1:7" x14ac:dyDescent="0.2">
      <c r="A85" s="363"/>
      <c r="B85" s="45"/>
      <c r="C85" s="48"/>
      <c r="D85" s="47"/>
      <c r="E85" s="47"/>
      <c r="F85" s="92" t="s">
        <v>23</v>
      </c>
      <c r="G85" s="29">
        <f>SUM(G81:G84)</f>
        <v>0</v>
      </c>
    </row>
    <row r="86" spans="1:7" x14ac:dyDescent="0.2">
      <c r="A86" s="363"/>
      <c r="B86" s="22"/>
      <c r="C86" s="13"/>
      <c r="D86" s="11"/>
      <c r="E86" s="11"/>
      <c r="F86" s="94"/>
      <c r="G86" s="29"/>
    </row>
    <row r="87" spans="1:7" ht="13.5" thickBot="1" x14ac:dyDescent="0.25">
      <c r="A87" s="363"/>
      <c r="B87" s="22"/>
      <c r="C87" s="13"/>
      <c r="D87" s="11"/>
      <c r="E87" s="11"/>
      <c r="F87" s="94"/>
      <c r="G87" s="29"/>
    </row>
    <row r="88" spans="1:7" ht="14.25" thickTop="1" thickBot="1" x14ac:dyDescent="0.25">
      <c r="A88" s="365" t="s">
        <v>245</v>
      </c>
      <c r="B88" s="71"/>
      <c r="C88" s="40"/>
      <c r="D88" s="44"/>
      <c r="E88" s="40"/>
      <c r="F88" s="95"/>
      <c r="G88" s="43"/>
    </row>
    <row r="89" spans="1:7" ht="13.5" thickTop="1" x14ac:dyDescent="0.2">
      <c r="A89" s="382">
        <v>1503010</v>
      </c>
      <c r="B89" s="383"/>
      <c r="C89" s="170" t="s">
        <v>86</v>
      </c>
      <c r="D89" s="143"/>
      <c r="E89" s="144"/>
      <c r="F89" s="145"/>
      <c r="G89" s="146"/>
    </row>
    <row r="90" spans="1:7" ht="38.25" x14ac:dyDescent="0.2">
      <c r="A90" s="358">
        <v>12</v>
      </c>
      <c r="B90" s="22" t="s">
        <v>73</v>
      </c>
      <c r="C90" s="14" t="s">
        <v>374</v>
      </c>
      <c r="D90" s="11">
        <v>6</v>
      </c>
      <c r="E90" s="11" t="s">
        <v>7</v>
      </c>
      <c r="F90" s="174"/>
      <c r="G90" s="27">
        <f>F90*D90</f>
        <v>0</v>
      </c>
    </row>
    <row r="91" spans="1:7" x14ac:dyDescent="0.2">
      <c r="A91" s="363"/>
      <c r="B91" s="22"/>
      <c r="C91" s="14"/>
      <c r="D91" s="11"/>
      <c r="E91" s="11"/>
      <c r="F91" s="91"/>
      <c r="G91" s="27"/>
    </row>
    <row r="92" spans="1:7" x14ac:dyDescent="0.2">
      <c r="A92" s="363"/>
      <c r="B92" s="45"/>
      <c r="C92" s="48"/>
      <c r="D92" s="47"/>
      <c r="E92" s="47"/>
      <c r="F92" s="92" t="s">
        <v>230</v>
      </c>
      <c r="G92" s="29">
        <f>G90</f>
        <v>0</v>
      </c>
    </row>
    <row r="93" spans="1:7" ht="13.5" thickBot="1" x14ac:dyDescent="0.25">
      <c r="A93" s="363"/>
      <c r="B93" s="22"/>
      <c r="C93" s="13"/>
      <c r="D93" s="11"/>
      <c r="E93" s="11"/>
      <c r="F93" s="94"/>
      <c r="G93" s="29"/>
    </row>
    <row r="94" spans="1:7" ht="14.25" thickTop="1" thickBot="1" x14ac:dyDescent="0.25">
      <c r="A94" s="365" t="s">
        <v>246</v>
      </c>
      <c r="B94" s="71"/>
      <c r="C94" s="40"/>
      <c r="D94" s="44"/>
      <c r="E94" s="40"/>
      <c r="F94" s="95"/>
      <c r="G94" s="43"/>
    </row>
    <row r="95" spans="1:7" ht="13.5" thickTop="1" x14ac:dyDescent="0.2">
      <c r="A95" s="382">
        <v>1503010</v>
      </c>
      <c r="B95" s="383"/>
      <c r="C95" s="170" t="s">
        <v>86</v>
      </c>
      <c r="D95" s="143"/>
      <c r="E95" s="144"/>
      <c r="F95" s="145"/>
      <c r="G95" s="146"/>
    </row>
    <row r="96" spans="1:7" ht="38.25" x14ac:dyDescent="0.2">
      <c r="A96" s="358">
        <v>13</v>
      </c>
      <c r="B96" s="22" t="s">
        <v>73</v>
      </c>
      <c r="C96" s="14" t="s">
        <v>375</v>
      </c>
      <c r="D96" s="11">
        <v>6</v>
      </c>
      <c r="E96" s="11" t="s">
        <v>7</v>
      </c>
      <c r="F96" s="174"/>
      <c r="G96" s="27">
        <f>F96*D96</f>
        <v>0</v>
      </c>
    </row>
    <row r="97" spans="1:7" x14ac:dyDescent="0.2">
      <c r="A97" s="363"/>
      <c r="B97" s="22"/>
      <c r="C97" s="14"/>
      <c r="D97" s="11"/>
      <c r="E97" s="11"/>
      <c r="F97" s="91"/>
      <c r="G97" s="27"/>
    </row>
    <row r="98" spans="1:7" x14ac:dyDescent="0.2">
      <c r="A98" s="363"/>
      <c r="B98" s="45"/>
      <c r="C98" s="48"/>
      <c r="D98" s="47"/>
      <c r="E98" s="47"/>
      <c r="F98" s="92" t="s">
        <v>24</v>
      </c>
      <c r="G98" s="29">
        <f>G96</f>
        <v>0</v>
      </c>
    </row>
    <row r="99" spans="1:7" x14ac:dyDescent="0.2">
      <c r="A99" s="363"/>
      <c r="B99" s="22"/>
      <c r="C99" s="13"/>
      <c r="D99" s="11"/>
      <c r="E99" s="11"/>
      <c r="F99" s="94"/>
      <c r="G99" s="29"/>
    </row>
    <row r="100" spans="1:7" ht="13.5" thickBot="1" x14ac:dyDescent="0.25">
      <c r="A100" s="363"/>
      <c r="B100" s="22"/>
      <c r="C100" s="13"/>
      <c r="D100" s="11"/>
      <c r="E100" s="11"/>
      <c r="F100" s="94"/>
      <c r="G100" s="29"/>
    </row>
    <row r="101" spans="1:7" ht="14.25" thickTop="1" thickBot="1" x14ac:dyDescent="0.25">
      <c r="A101" s="365" t="s">
        <v>247</v>
      </c>
      <c r="B101" s="71"/>
      <c r="C101" s="40"/>
      <c r="D101" s="44"/>
      <c r="E101" s="40"/>
      <c r="F101" s="95"/>
      <c r="G101" s="43"/>
    </row>
    <row r="102" spans="1:7" ht="13.5" thickTop="1" x14ac:dyDescent="0.2">
      <c r="A102" s="384">
        <v>1503010</v>
      </c>
      <c r="B102" s="385"/>
      <c r="C102" s="170" t="s">
        <v>86</v>
      </c>
      <c r="D102" s="143"/>
      <c r="E102" s="144"/>
      <c r="F102" s="145"/>
      <c r="G102" s="146"/>
    </row>
    <row r="103" spans="1:7" ht="38.25" x14ac:dyDescent="0.2">
      <c r="A103" s="358">
        <v>14</v>
      </c>
      <c r="B103" s="22" t="s">
        <v>73</v>
      </c>
      <c r="C103" s="14" t="s">
        <v>376</v>
      </c>
      <c r="D103" s="11">
        <v>6</v>
      </c>
      <c r="E103" s="11" t="s">
        <v>7</v>
      </c>
      <c r="F103" s="174"/>
      <c r="G103" s="27">
        <f>F103*D103</f>
        <v>0</v>
      </c>
    </row>
    <row r="104" spans="1:7" x14ac:dyDescent="0.2">
      <c r="A104" s="363"/>
      <c r="B104" s="22"/>
      <c r="C104" s="14"/>
      <c r="D104" s="11"/>
      <c r="E104" s="11"/>
      <c r="F104" s="91"/>
      <c r="G104" s="27"/>
    </row>
    <row r="105" spans="1:7" x14ac:dyDescent="0.2">
      <c r="A105" s="363"/>
      <c r="B105" s="45"/>
      <c r="C105" s="48"/>
      <c r="D105" s="47"/>
      <c r="E105" s="47"/>
      <c r="F105" s="92" t="s">
        <v>25</v>
      </c>
      <c r="G105" s="29">
        <f>G103</f>
        <v>0</v>
      </c>
    </row>
    <row r="106" spans="1:7" ht="13.5" thickBot="1" x14ac:dyDescent="0.25">
      <c r="A106" s="363"/>
      <c r="B106" s="22"/>
      <c r="C106" s="13"/>
      <c r="D106" s="11"/>
      <c r="E106" s="11"/>
      <c r="F106" s="94"/>
      <c r="G106" s="29"/>
    </row>
    <row r="107" spans="1:7" ht="14.25" thickTop="1" thickBot="1" x14ac:dyDescent="0.25">
      <c r="A107" s="365" t="s">
        <v>248</v>
      </c>
      <c r="B107" s="71"/>
      <c r="C107" s="40"/>
      <c r="D107" s="44"/>
      <c r="E107" s="40"/>
      <c r="F107" s="95"/>
      <c r="G107" s="43"/>
    </row>
    <row r="108" spans="1:7" ht="13.5" thickTop="1" x14ac:dyDescent="0.2">
      <c r="A108" s="382">
        <v>1503010</v>
      </c>
      <c r="B108" s="383"/>
      <c r="C108" s="170" t="s">
        <v>86</v>
      </c>
      <c r="D108" s="143"/>
      <c r="E108" s="144"/>
      <c r="F108" s="145"/>
      <c r="G108" s="146"/>
    </row>
    <row r="109" spans="1:7" ht="38.25" x14ac:dyDescent="0.2">
      <c r="A109" s="358">
        <v>15</v>
      </c>
      <c r="B109" s="22" t="s">
        <v>73</v>
      </c>
      <c r="C109" s="14" t="s">
        <v>377</v>
      </c>
      <c r="D109" s="11">
        <v>6</v>
      </c>
      <c r="E109" s="11" t="s">
        <v>7</v>
      </c>
      <c r="F109" s="174"/>
      <c r="G109" s="27">
        <f>F109*D109</f>
        <v>0</v>
      </c>
    </row>
    <row r="110" spans="1:7" x14ac:dyDescent="0.2">
      <c r="A110" s="363"/>
      <c r="B110" s="22"/>
      <c r="C110" s="14"/>
      <c r="D110" s="11"/>
      <c r="E110" s="11"/>
      <c r="F110" s="91"/>
      <c r="G110" s="27"/>
    </row>
    <row r="111" spans="1:7" x14ac:dyDescent="0.2">
      <c r="A111" s="363"/>
      <c r="B111" s="45"/>
      <c r="C111" s="48"/>
      <c r="D111" s="47"/>
      <c r="E111" s="47"/>
      <c r="F111" s="92" t="s">
        <v>26</v>
      </c>
      <c r="G111" s="29">
        <f>G109</f>
        <v>0</v>
      </c>
    </row>
    <row r="112" spans="1:7" ht="13.5" thickBot="1" x14ac:dyDescent="0.25">
      <c r="A112" s="363"/>
      <c r="B112" s="22"/>
      <c r="C112" s="13"/>
      <c r="D112" s="11"/>
      <c r="E112" s="11"/>
      <c r="F112" s="94"/>
      <c r="G112" s="29"/>
    </row>
    <row r="113" spans="1:7" ht="14.25" thickTop="1" thickBot="1" x14ac:dyDescent="0.25">
      <c r="A113" s="365" t="s">
        <v>249</v>
      </c>
      <c r="B113" s="71"/>
      <c r="C113" s="40"/>
      <c r="D113" s="44"/>
      <c r="E113" s="40"/>
      <c r="F113" s="95"/>
      <c r="G113" s="43"/>
    </row>
    <row r="114" spans="1:7" ht="13.5" thickTop="1" x14ac:dyDescent="0.2">
      <c r="A114" s="382">
        <v>1503010</v>
      </c>
      <c r="B114" s="383"/>
      <c r="C114" s="170" t="s">
        <v>86</v>
      </c>
      <c r="D114" s="143"/>
      <c r="E114" s="144"/>
      <c r="F114" s="145"/>
      <c r="G114" s="146"/>
    </row>
    <row r="115" spans="1:7" ht="38.25" x14ac:dyDescent="0.2">
      <c r="A115" s="358">
        <v>16</v>
      </c>
      <c r="B115" s="22" t="s">
        <v>73</v>
      </c>
      <c r="C115" s="14" t="s">
        <v>378</v>
      </c>
      <c r="D115" s="11">
        <v>6</v>
      </c>
      <c r="E115" s="11" t="s">
        <v>7</v>
      </c>
      <c r="F115" s="174"/>
      <c r="G115" s="27">
        <f>F115*D115</f>
        <v>0</v>
      </c>
    </row>
    <row r="116" spans="1:7" x14ac:dyDescent="0.2">
      <c r="A116" s="363"/>
      <c r="B116" s="22"/>
      <c r="C116" s="14"/>
      <c r="D116" s="11"/>
      <c r="E116" s="11"/>
      <c r="F116" s="91"/>
      <c r="G116" s="27"/>
    </row>
    <row r="117" spans="1:7" x14ac:dyDescent="0.2">
      <c r="A117" s="363"/>
      <c r="B117" s="45"/>
      <c r="C117" s="48"/>
      <c r="D117" s="47"/>
      <c r="E117" s="47"/>
      <c r="F117" s="92" t="s">
        <v>27</v>
      </c>
      <c r="G117" s="29">
        <f>G115</f>
        <v>0</v>
      </c>
    </row>
    <row r="118" spans="1:7" ht="13.5" thickBot="1" x14ac:dyDescent="0.25">
      <c r="A118" s="363"/>
      <c r="B118" s="22"/>
      <c r="C118" s="13"/>
      <c r="D118" s="11"/>
      <c r="E118" s="11"/>
      <c r="F118" s="94"/>
      <c r="G118" s="29"/>
    </row>
    <row r="119" spans="1:7" ht="14.25" thickTop="1" thickBot="1" x14ac:dyDescent="0.25">
      <c r="A119" s="365" t="s">
        <v>19</v>
      </c>
      <c r="B119" s="71"/>
      <c r="C119" s="40"/>
      <c r="D119" s="44"/>
      <c r="E119" s="40"/>
      <c r="F119" s="95"/>
      <c r="G119" s="43"/>
    </row>
    <row r="120" spans="1:7" ht="13.5" thickTop="1" x14ac:dyDescent="0.2">
      <c r="A120" s="382">
        <v>1503010</v>
      </c>
      <c r="B120" s="383"/>
      <c r="C120" s="170" t="s">
        <v>86</v>
      </c>
      <c r="D120" s="143"/>
      <c r="E120" s="144"/>
      <c r="F120" s="145"/>
      <c r="G120" s="146"/>
    </row>
    <row r="121" spans="1:7" ht="38.25" x14ac:dyDescent="0.2">
      <c r="A121" s="358">
        <v>17</v>
      </c>
      <c r="B121" s="22" t="s">
        <v>73</v>
      </c>
      <c r="C121" s="14" t="s">
        <v>379</v>
      </c>
      <c r="D121" s="11">
        <v>6</v>
      </c>
      <c r="E121" s="11" t="s">
        <v>7</v>
      </c>
      <c r="F121" s="174"/>
      <c r="G121" s="27">
        <f>F121*D121</f>
        <v>0</v>
      </c>
    </row>
    <row r="122" spans="1:7" x14ac:dyDescent="0.2">
      <c r="A122" s="363"/>
      <c r="B122" s="22"/>
      <c r="C122" s="14"/>
      <c r="D122" s="11"/>
      <c r="E122" s="11"/>
      <c r="F122" s="91"/>
      <c r="G122" s="27"/>
    </row>
    <row r="123" spans="1:7" x14ac:dyDescent="0.2">
      <c r="A123" s="363"/>
      <c r="B123" s="45"/>
      <c r="C123" s="48"/>
      <c r="D123" s="47"/>
      <c r="E123" s="47"/>
      <c r="F123" s="92" t="s">
        <v>28</v>
      </c>
      <c r="G123" s="29">
        <f>G121</f>
        <v>0</v>
      </c>
    </row>
    <row r="124" spans="1:7" ht="13.5" thickBot="1" x14ac:dyDescent="0.25">
      <c r="A124" s="363"/>
      <c r="B124" s="22"/>
      <c r="C124" s="13"/>
      <c r="D124" s="11"/>
      <c r="E124" s="11"/>
      <c r="F124" s="94"/>
      <c r="G124" s="29"/>
    </row>
    <row r="125" spans="1:7" ht="14.25" thickTop="1" thickBot="1" x14ac:dyDescent="0.25">
      <c r="A125" s="365" t="s">
        <v>250</v>
      </c>
      <c r="B125" s="71"/>
      <c r="C125" s="40"/>
      <c r="D125" s="44"/>
      <c r="E125" s="40"/>
      <c r="F125" s="95"/>
      <c r="G125" s="43"/>
    </row>
    <row r="126" spans="1:7" ht="13.5" thickTop="1" x14ac:dyDescent="0.2">
      <c r="A126" s="382">
        <v>1503010</v>
      </c>
      <c r="B126" s="383"/>
      <c r="C126" s="170" t="s">
        <v>86</v>
      </c>
      <c r="D126" s="143"/>
      <c r="E126" s="144"/>
      <c r="F126" s="145"/>
      <c r="G126" s="146"/>
    </row>
    <row r="127" spans="1:7" ht="38.25" x14ac:dyDescent="0.2">
      <c r="A127" s="358">
        <v>18</v>
      </c>
      <c r="B127" s="22" t="s">
        <v>73</v>
      </c>
      <c r="C127" s="14" t="s">
        <v>380</v>
      </c>
      <c r="D127" s="11">
        <v>6</v>
      </c>
      <c r="E127" s="11" t="s">
        <v>7</v>
      </c>
      <c r="F127" s="174"/>
      <c r="G127" s="27">
        <f>F127*D127</f>
        <v>0</v>
      </c>
    </row>
    <row r="128" spans="1:7" x14ac:dyDescent="0.2">
      <c r="A128" s="363"/>
      <c r="B128" s="22"/>
      <c r="C128" s="14"/>
      <c r="D128" s="11"/>
      <c r="E128" s="11"/>
      <c r="F128" s="91"/>
      <c r="G128" s="27"/>
    </row>
    <row r="129" spans="1:7" x14ac:dyDescent="0.2">
      <c r="A129" s="363"/>
      <c r="B129" s="45"/>
      <c r="C129" s="48"/>
      <c r="D129" s="47"/>
      <c r="E129" s="47"/>
      <c r="F129" s="92" t="s">
        <v>29</v>
      </c>
      <c r="G129" s="29">
        <f>G127</f>
        <v>0</v>
      </c>
    </row>
    <row r="130" spans="1:7" ht="13.5" thickBot="1" x14ac:dyDescent="0.25">
      <c r="A130" s="363"/>
      <c r="B130" s="22"/>
      <c r="C130" s="13"/>
      <c r="D130" s="11"/>
      <c r="E130" s="11"/>
      <c r="F130" s="94"/>
      <c r="G130" s="29"/>
    </row>
    <row r="131" spans="1:7" ht="14.25" thickTop="1" thickBot="1" x14ac:dyDescent="0.25">
      <c r="A131" s="365" t="s">
        <v>251</v>
      </c>
      <c r="B131" s="71"/>
      <c r="C131" s="40"/>
      <c r="D131" s="44"/>
      <c r="E131" s="40"/>
      <c r="F131" s="95"/>
      <c r="G131" s="43"/>
    </row>
    <row r="132" spans="1:7" ht="13.5" thickTop="1" x14ac:dyDescent="0.2">
      <c r="A132" s="382">
        <v>1503010</v>
      </c>
      <c r="B132" s="383"/>
      <c r="C132" s="170" t="s">
        <v>86</v>
      </c>
      <c r="D132" s="143"/>
      <c r="E132" s="144"/>
      <c r="F132" s="145"/>
      <c r="G132" s="146"/>
    </row>
    <row r="133" spans="1:7" ht="38.25" x14ac:dyDescent="0.2">
      <c r="A133" s="358">
        <v>19</v>
      </c>
      <c r="B133" s="22" t="s">
        <v>73</v>
      </c>
      <c r="C133" s="14" t="s">
        <v>381</v>
      </c>
      <c r="D133" s="11">
        <v>6</v>
      </c>
      <c r="E133" s="11" t="s">
        <v>7</v>
      </c>
      <c r="F133" s="174"/>
      <c r="G133" s="27">
        <f>F133*D133</f>
        <v>0</v>
      </c>
    </row>
    <row r="134" spans="1:7" x14ac:dyDescent="0.2">
      <c r="A134" s="363"/>
      <c r="B134" s="22"/>
      <c r="C134" s="14"/>
      <c r="D134" s="11"/>
      <c r="E134" s="11"/>
      <c r="F134" s="91"/>
      <c r="G134" s="27"/>
    </row>
    <row r="135" spans="1:7" x14ac:dyDescent="0.2">
      <c r="A135" s="363"/>
      <c r="B135" s="45"/>
      <c r="C135" s="48"/>
      <c r="D135" s="47"/>
      <c r="E135" s="47"/>
      <c r="F135" s="92" t="s">
        <v>77</v>
      </c>
      <c r="G135" s="29">
        <f>G133</f>
        <v>0</v>
      </c>
    </row>
    <row r="136" spans="1:7" ht="13.5" thickBot="1" x14ac:dyDescent="0.25">
      <c r="A136" s="363"/>
      <c r="B136" s="22"/>
      <c r="C136" s="13"/>
      <c r="D136" s="11"/>
      <c r="E136" s="11"/>
      <c r="F136" s="94"/>
      <c r="G136" s="29"/>
    </row>
    <row r="137" spans="1:7" ht="14.25" thickTop="1" thickBot="1" x14ac:dyDescent="0.25">
      <c r="A137" s="365" t="s">
        <v>252</v>
      </c>
      <c r="B137" s="71"/>
      <c r="C137" s="40"/>
      <c r="D137" s="44"/>
      <c r="E137" s="40"/>
      <c r="F137" s="95"/>
      <c r="G137" s="43"/>
    </row>
    <row r="138" spans="1:7" ht="13.5" thickTop="1" x14ac:dyDescent="0.2">
      <c r="A138" s="382">
        <v>1503010</v>
      </c>
      <c r="B138" s="383"/>
      <c r="C138" s="170" t="s">
        <v>86</v>
      </c>
      <c r="D138" s="143"/>
      <c r="E138" s="144"/>
      <c r="F138" s="145"/>
      <c r="G138" s="146"/>
    </row>
    <row r="139" spans="1:7" ht="38.25" x14ac:dyDescent="0.2">
      <c r="A139" s="358">
        <v>20</v>
      </c>
      <c r="B139" s="22" t="s">
        <v>73</v>
      </c>
      <c r="C139" s="13" t="s">
        <v>382</v>
      </c>
      <c r="D139" s="11">
        <v>6</v>
      </c>
      <c r="E139" s="11" t="s">
        <v>7</v>
      </c>
      <c r="F139" s="174"/>
      <c r="G139" s="27">
        <f>F139*D139</f>
        <v>0</v>
      </c>
    </row>
    <row r="140" spans="1:7" x14ac:dyDescent="0.2">
      <c r="A140" s="363"/>
      <c r="B140" s="22"/>
      <c r="C140" s="14"/>
      <c r="D140" s="11"/>
      <c r="E140" s="11"/>
      <c r="F140" s="91"/>
      <c r="G140" s="27"/>
    </row>
    <row r="141" spans="1:7" x14ac:dyDescent="0.2">
      <c r="A141" s="363"/>
      <c r="B141" s="45"/>
      <c r="C141" s="48"/>
      <c r="D141" s="47"/>
      <c r="E141" s="47"/>
      <c r="F141" s="92" t="s">
        <v>91</v>
      </c>
      <c r="G141" s="29">
        <f>G139</f>
        <v>0</v>
      </c>
    </row>
    <row r="142" spans="1:7" ht="13.5" thickBot="1" x14ac:dyDescent="0.25">
      <c r="A142" s="363"/>
      <c r="B142" s="22"/>
      <c r="C142" s="13"/>
      <c r="D142" s="11"/>
      <c r="E142" s="11"/>
      <c r="F142" s="94"/>
      <c r="G142" s="29"/>
    </row>
    <row r="143" spans="1:7" ht="14.25" thickTop="1" thickBot="1" x14ac:dyDescent="0.25">
      <c r="A143" s="365" t="s">
        <v>182</v>
      </c>
      <c r="B143" s="71"/>
      <c r="C143" s="40"/>
      <c r="D143" s="44"/>
      <c r="E143" s="40"/>
      <c r="F143" s="95"/>
      <c r="G143" s="43"/>
    </row>
    <row r="144" spans="1:7" ht="13.5" thickTop="1" x14ac:dyDescent="0.2">
      <c r="A144" s="382">
        <v>1503010</v>
      </c>
      <c r="B144" s="383"/>
      <c r="C144" s="170" t="s">
        <v>86</v>
      </c>
      <c r="D144" s="143"/>
      <c r="E144" s="144"/>
      <c r="F144" s="145"/>
      <c r="G144" s="146"/>
    </row>
    <row r="145" spans="1:7" ht="38.25" x14ac:dyDescent="0.2">
      <c r="A145" s="358">
        <v>21</v>
      </c>
      <c r="B145" s="22" t="s">
        <v>73</v>
      </c>
      <c r="C145" s="13" t="s">
        <v>383</v>
      </c>
      <c r="D145" s="11">
        <v>6</v>
      </c>
      <c r="E145" s="11" t="s">
        <v>7</v>
      </c>
      <c r="F145" s="174"/>
      <c r="G145" s="27">
        <f>F145*D145</f>
        <v>0</v>
      </c>
    </row>
    <row r="146" spans="1:7" x14ac:dyDescent="0.2">
      <c r="A146" s="363"/>
      <c r="B146" s="22"/>
      <c r="C146" s="14"/>
      <c r="D146" s="11"/>
      <c r="E146" s="11"/>
      <c r="F146" s="91"/>
      <c r="G146" s="27"/>
    </row>
    <row r="147" spans="1:7" x14ac:dyDescent="0.2">
      <c r="A147" s="363"/>
      <c r="B147" s="45"/>
      <c r="C147" s="48"/>
      <c r="D147" s="47"/>
      <c r="E147" s="47"/>
      <c r="F147" s="92" t="s">
        <v>183</v>
      </c>
      <c r="G147" s="29">
        <f>G145</f>
        <v>0</v>
      </c>
    </row>
    <row r="148" spans="1:7" x14ac:dyDescent="0.2">
      <c r="A148" s="370"/>
      <c r="B148" s="19"/>
      <c r="C148" s="14"/>
      <c r="D148" s="4"/>
      <c r="E148" s="11"/>
      <c r="F148" s="202"/>
      <c r="G148" s="197"/>
    </row>
    <row r="149" spans="1:7" x14ac:dyDescent="0.2">
      <c r="A149" s="364"/>
      <c r="B149" s="22"/>
      <c r="C149" s="13"/>
      <c r="D149" s="11"/>
      <c r="E149" s="11"/>
      <c r="F149" s="94"/>
      <c r="G149" s="29"/>
    </row>
    <row r="150" spans="1:7" ht="14.25" thickBot="1" x14ac:dyDescent="0.3">
      <c r="A150" s="371"/>
      <c r="B150" s="24"/>
      <c r="C150" s="16"/>
      <c r="D150" s="17"/>
      <c r="E150" s="18"/>
      <c r="F150" s="96" t="s">
        <v>340</v>
      </c>
      <c r="G150" s="59">
        <f>SUM(G34,G46,G65,G75,G85,G92,G98,G105,G111,G117,G123,G129,G135,G40,G141,G147)</f>
        <v>0</v>
      </c>
    </row>
    <row r="151" spans="1:7" x14ac:dyDescent="0.2">
      <c r="A151" s="372" t="s">
        <v>94</v>
      </c>
      <c r="B151" s="19"/>
      <c r="C151" s="15"/>
      <c r="D151" s="4"/>
      <c r="E151" s="4"/>
      <c r="F151" s="97"/>
      <c r="G151" s="30"/>
    </row>
  </sheetData>
  <mergeCells count="31">
    <mergeCell ref="A1:G1"/>
    <mergeCell ref="A2:G2"/>
    <mergeCell ref="A3:G3"/>
    <mergeCell ref="A10:B10"/>
    <mergeCell ref="A4:G4"/>
    <mergeCell ref="A5:G5"/>
    <mergeCell ref="A7:G7"/>
    <mergeCell ref="A8:G8"/>
    <mergeCell ref="A9:G9"/>
    <mergeCell ref="A43:B43"/>
    <mergeCell ref="A49:B49"/>
    <mergeCell ref="A52:B52"/>
    <mergeCell ref="A58:B58"/>
    <mergeCell ref="A11:B11"/>
    <mergeCell ref="A12:B12"/>
    <mergeCell ref="A22:B22"/>
    <mergeCell ref="A27:B27"/>
    <mergeCell ref="A37:B37"/>
    <mergeCell ref="A68:B68"/>
    <mergeCell ref="A72:B72"/>
    <mergeCell ref="A79:B79"/>
    <mergeCell ref="A89:B89"/>
    <mergeCell ref="A95:B95"/>
    <mergeCell ref="A132:B132"/>
    <mergeCell ref="A138:B138"/>
    <mergeCell ref="A144:B144"/>
    <mergeCell ref="A102:B102"/>
    <mergeCell ref="A108:B108"/>
    <mergeCell ref="A114:B114"/>
    <mergeCell ref="A120:B120"/>
    <mergeCell ref="A126:B126"/>
  </mergeCells>
  <printOptions horizontalCentered="1"/>
  <pageMargins left="0.25" right="0.25" top="0.75" bottom="0.75" header="0.3" footer="0.3"/>
  <pageSetup scale="70" fitToHeight="0" orientation="portrait"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CB29F-C3A1-471D-BA14-140ED4EAE234}">
  <sheetPr>
    <pageSetUpPr fitToPage="1"/>
  </sheetPr>
  <dimension ref="A1:G114"/>
  <sheetViews>
    <sheetView tabSelected="1" view="pageBreakPreview" zoomScaleNormal="100" zoomScaleSheetLayoutView="100" zoomScalePageLayoutView="130" workbookViewId="0">
      <pane ySplit="11" topLeftCell="A12" activePane="bottomLeft" state="frozen"/>
      <selection activeCell="C105" sqref="C105"/>
      <selection pane="bottomLeft" activeCell="C16" sqref="C16"/>
    </sheetView>
  </sheetViews>
  <sheetFormatPr defaultColWidth="9.140625" defaultRowHeight="12.75" x14ac:dyDescent="0.2"/>
  <cols>
    <col min="1" max="1" width="9" style="113" customWidth="1"/>
    <col min="2" max="2" width="31.85546875" style="6" customWidth="1"/>
    <col min="3" max="3" width="102" style="2" customWidth="1"/>
    <col min="4" max="4" width="12.42578125" style="2" customWidth="1"/>
    <col min="5" max="5" width="13.7109375" style="2" customWidth="1"/>
    <col min="6" max="6" width="15.7109375" style="121" customWidth="1"/>
    <col min="7" max="7" width="19.7109375" style="31" customWidth="1"/>
    <col min="8" max="16384" width="9.140625" style="2"/>
  </cols>
  <sheetData>
    <row r="1" spans="1:7" ht="12.75" customHeight="1" x14ac:dyDescent="0.2">
      <c r="A1" s="404" t="str">
        <f>'A01 Base R'!A1:G1</f>
        <v>ATTACHMENT J-0200000-13</v>
      </c>
      <c r="B1" s="405"/>
      <c r="C1" s="405"/>
      <c r="D1" s="405"/>
      <c r="E1" s="405"/>
      <c r="F1" s="405"/>
      <c r="G1" s="406"/>
    </row>
    <row r="2" spans="1:7" ht="12.75" customHeight="1" x14ac:dyDescent="0.2">
      <c r="A2" s="407" t="s">
        <v>17</v>
      </c>
      <c r="B2" s="389"/>
      <c r="C2" s="389"/>
      <c r="D2" s="389"/>
      <c r="E2" s="389"/>
      <c r="F2" s="389"/>
      <c r="G2" s="408"/>
    </row>
    <row r="3" spans="1:7" ht="12.75" customHeight="1" x14ac:dyDescent="0.2">
      <c r="A3" s="407" t="str">
        <f>'A01 Base R'!A3:G3</f>
        <v>CONTRACT # (will be added after contract award)</v>
      </c>
      <c r="B3" s="389"/>
      <c r="C3" s="389"/>
      <c r="D3" s="389"/>
      <c r="E3" s="389"/>
      <c r="F3" s="389"/>
      <c r="G3" s="408"/>
    </row>
    <row r="4" spans="1:7" ht="12.75" customHeight="1" x14ac:dyDescent="0.2">
      <c r="A4" s="407" t="s">
        <v>191</v>
      </c>
      <c r="B4" s="389"/>
      <c r="C4" s="389"/>
      <c r="D4" s="389"/>
      <c r="E4" s="389"/>
      <c r="F4" s="389"/>
      <c r="G4" s="408"/>
    </row>
    <row r="5" spans="1:7" ht="12.75" customHeight="1" x14ac:dyDescent="0.2">
      <c r="A5" s="407" t="str">
        <f>'J17 Extention R'!A5:G5</f>
        <v>Period of Performance (POP):  Six (6) months.  Specific dates will be established at time of contract award.</v>
      </c>
      <c r="B5" s="389"/>
      <c r="C5" s="389"/>
      <c r="D5" s="389"/>
      <c r="E5" s="389"/>
      <c r="F5" s="389"/>
      <c r="G5" s="408"/>
    </row>
    <row r="6" spans="1:7" ht="12.75" customHeight="1" x14ac:dyDescent="0.2">
      <c r="A6" s="111"/>
      <c r="B6" s="5"/>
      <c r="C6" s="7"/>
      <c r="F6" s="114"/>
      <c r="G6" s="122"/>
    </row>
    <row r="7" spans="1:7" s="19" customFormat="1" x14ac:dyDescent="0.2">
      <c r="A7" s="412" t="s">
        <v>238</v>
      </c>
      <c r="B7" s="413"/>
      <c r="C7" s="413"/>
      <c r="D7" s="413"/>
      <c r="E7" s="413"/>
      <c r="F7" s="413"/>
      <c r="G7" s="414"/>
    </row>
    <row r="8" spans="1:7" s="19" customFormat="1" ht="13.15" customHeight="1" x14ac:dyDescent="0.2">
      <c r="A8" s="401" t="s">
        <v>342</v>
      </c>
      <c r="B8" s="402"/>
      <c r="C8" s="402"/>
      <c r="D8" s="402"/>
      <c r="E8" s="402"/>
      <c r="F8" s="402"/>
      <c r="G8" s="403"/>
    </row>
    <row r="9" spans="1:7" s="19" customFormat="1" x14ac:dyDescent="0.2">
      <c r="A9" s="409" t="s">
        <v>282</v>
      </c>
      <c r="B9" s="410"/>
      <c r="C9" s="410"/>
      <c r="D9" s="410"/>
      <c r="E9" s="410"/>
      <c r="F9" s="410"/>
      <c r="G9" s="411"/>
    </row>
    <row r="10" spans="1:7" ht="12.75" customHeight="1" thickBot="1" x14ac:dyDescent="0.25">
      <c r="A10" s="127"/>
      <c r="B10" s="124"/>
      <c r="C10" s="124"/>
      <c r="D10" s="124"/>
      <c r="E10" s="124"/>
      <c r="F10" s="125"/>
      <c r="G10" s="126"/>
    </row>
    <row r="11" spans="1:7" s="6" customFormat="1" ht="39" thickBot="1" x14ac:dyDescent="0.25">
      <c r="A11" s="112" t="s">
        <v>31</v>
      </c>
      <c r="B11" s="58" t="s">
        <v>54</v>
      </c>
      <c r="C11" s="58" t="s">
        <v>52</v>
      </c>
      <c r="D11" s="115" t="s">
        <v>8</v>
      </c>
      <c r="E11" s="58" t="s">
        <v>42</v>
      </c>
      <c r="F11" s="65" t="s">
        <v>32</v>
      </c>
      <c r="G11" s="69" t="s">
        <v>41</v>
      </c>
    </row>
    <row r="12" spans="1:7" ht="14.25" thickTop="1" thickBot="1" x14ac:dyDescent="0.25">
      <c r="A12" s="60" t="s">
        <v>34</v>
      </c>
      <c r="B12" s="61"/>
      <c r="C12" s="61"/>
      <c r="D12" s="116"/>
      <c r="E12" s="61"/>
      <c r="F12" s="66"/>
      <c r="G12" s="62"/>
    </row>
    <row r="13" spans="1:7" ht="13.5" thickTop="1" x14ac:dyDescent="0.2">
      <c r="A13" s="158" t="s">
        <v>100</v>
      </c>
      <c r="B13" s="159"/>
      <c r="C13" s="159"/>
      <c r="D13" s="161"/>
      <c r="E13" s="159"/>
      <c r="F13" s="160"/>
      <c r="G13" s="162"/>
    </row>
    <row r="14" spans="1:7" ht="51" x14ac:dyDescent="0.2">
      <c r="A14" s="55" t="s">
        <v>281</v>
      </c>
      <c r="B14" s="56" t="s">
        <v>194</v>
      </c>
      <c r="C14" s="56" t="s">
        <v>224</v>
      </c>
      <c r="D14" s="117">
        <v>1</v>
      </c>
      <c r="E14" s="50" t="s">
        <v>1</v>
      </c>
      <c r="F14" s="180"/>
      <c r="G14" s="63">
        <f t="shared" ref="G14:G51" si="0">F14*D14</f>
        <v>0</v>
      </c>
    </row>
    <row r="15" spans="1:7" ht="51" x14ac:dyDescent="0.2">
      <c r="A15" s="250">
        <v>1</v>
      </c>
      <c r="B15" s="56" t="s">
        <v>195</v>
      </c>
      <c r="C15" s="56" t="s">
        <v>225</v>
      </c>
      <c r="D15" s="117">
        <v>1</v>
      </c>
      <c r="E15" s="50" t="s">
        <v>1</v>
      </c>
      <c r="F15" s="180"/>
      <c r="G15" s="63">
        <f t="shared" si="0"/>
        <v>0</v>
      </c>
    </row>
    <row r="16" spans="1:7" ht="63.75" x14ac:dyDescent="0.2">
      <c r="A16" s="250">
        <f>A15+1</f>
        <v>2</v>
      </c>
      <c r="B16" s="56" t="s">
        <v>10</v>
      </c>
      <c r="C16" s="56" t="s">
        <v>231</v>
      </c>
      <c r="D16" s="117">
        <v>100</v>
      </c>
      <c r="E16" s="50" t="s">
        <v>49</v>
      </c>
      <c r="F16" s="180"/>
      <c r="G16" s="63">
        <f t="shared" si="0"/>
        <v>0</v>
      </c>
    </row>
    <row r="17" spans="1:7" ht="89.25" x14ac:dyDescent="0.2">
      <c r="A17" s="250">
        <f>A16+1</f>
        <v>3</v>
      </c>
      <c r="B17" s="1" t="s">
        <v>36</v>
      </c>
      <c r="C17" s="56" t="s">
        <v>232</v>
      </c>
      <c r="D17" s="117">
        <v>50</v>
      </c>
      <c r="E17" s="50" t="s">
        <v>49</v>
      </c>
      <c r="F17" s="180"/>
      <c r="G17" s="63">
        <f t="shared" si="0"/>
        <v>0</v>
      </c>
    </row>
    <row r="18" spans="1:7" ht="89.25" x14ac:dyDescent="0.2">
      <c r="A18" s="250">
        <f>A17+1</f>
        <v>4</v>
      </c>
      <c r="B18" s="10" t="s">
        <v>184</v>
      </c>
      <c r="C18" s="56" t="s">
        <v>233</v>
      </c>
      <c r="D18" s="118">
        <v>75</v>
      </c>
      <c r="E18" s="51" t="s">
        <v>49</v>
      </c>
      <c r="F18" s="181"/>
      <c r="G18" s="63">
        <f t="shared" si="0"/>
        <v>0</v>
      </c>
    </row>
    <row r="19" spans="1:7" ht="89.25" x14ac:dyDescent="0.2">
      <c r="A19" s="250">
        <f>A18+1</f>
        <v>5</v>
      </c>
      <c r="B19" s="1" t="s">
        <v>192</v>
      </c>
      <c r="C19" s="56" t="s">
        <v>234</v>
      </c>
      <c r="D19" s="118">
        <v>75</v>
      </c>
      <c r="E19" s="51" t="s">
        <v>49</v>
      </c>
      <c r="F19" s="181"/>
      <c r="G19" s="63">
        <f t="shared" si="0"/>
        <v>0</v>
      </c>
    </row>
    <row r="20" spans="1:7" ht="63.75" x14ac:dyDescent="0.2">
      <c r="A20" s="250">
        <f>A19+1</f>
        <v>6</v>
      </c>
      <c r="B20" s="1" t="s">
        <v>193</v>
      </c>
      <c r="C20" s="56" t="s">
        <v>196</v>
      </c>
      <c r="D20" s="118">
        <v>50</v>
      </c>
      <c r="E20" s="51" t="s">
        <v>49</v>
      </c>
      <c r="F20" s="181"/>
      <c r="G20" s="63">
        <f t="shared" si="0"/>
        <v>0</v>
      </c>
    </row>
    <row r="21" spans="1:7" ht="63.75" x14ac:dyDescent="0.2">
      <c r="A21" s="250">
        <f t="shared" ref="A21:A48" si="1">A20+1</f>
        <v>7</v>
      </c>
      <c r="B21" s="56" t="s">
        <v>50</v>
      </c>
      <c r="C21" s="56" t="s">
        <v>197</v>
      </c>
      <c r="D21" s="119">
        <v>50</v>
      </c>
      <c r="E21" s="51" t="s">
        <v>49</v>
      </c>
      <c r="F21" s="181"/>
      <c r="G21" s="63">
        <f t="shared" si="0"/>
        <v>0</v>
      </c>
    </row>
    <row r="22" spans="1:7" ht="38.25" x14ac:dyDescent="0.2">
      <c r="A22" s="250">
        <f t="shared" si="1"/>
        <v>8</v>
      </c>
      <c r="B22" s="1" t="s">
        <v>37</v>
      </c>
      <c r="C22" s="56" t="s">
        <v>198</v>
      </c>
      <c r="D22" s="118">
        <v>25</v>
      </c>
      <c r="E22" s="51" t="s">
        <v>49</v>
      </c>
      <c r="F22" s="181"/>
      <c r="G22" s="63">
        <f t="shared" si="0"/>
        <v>0</v>
      </c>
    </row>
    <row r="23" spans="1:7" ht="38.25" x14ac:dyDescent="0.2">
      <c r="A23" s="250">
        <f t="shared" si="1"/>
        <v>9</v>
      </c>
      <c r="B23" s="1" t="s">
        <v>11</v>
      </c>
      <c r="C23" s="56" t="s">
        <v>199</v>
      </c>
      <c r="D23" s="118">
        <v>25</v>
      </c>
      <c r="E23" s="51" t="s">
        <v>49</v>
      </c>
      <c r="F23" s="181"/>
      <c r="G23" s="63">
        <f t="shared" si="0"/>
        <v>0</v>
      </c>
    </row>
    <row r="24" spans="1:7" ht="25.5" x14ac:dyDescent="0.2">
      <c r="A24" s="250">
        <f t="shared" si="1"/>
        <v>10</v>
      </c>
      <c r="B24" s="1" t="s">
        <v>38</v>
      </c>
      <c r="C24" s="56" t="s">
        <v>200</v>
      </c>
      <c r="D24" s="118">
        <v>25</v>
      </c>
      <c r="E24" s="51" t="s">
        <v>49</v>
      </c>
      <c r="F24" s="181"/>
      <c r="G24" s="63">
        <f t="shared" si="0"/>
        <v>0</v>
      </c>
    </row>
    <row r="25" spans="1:7" ht="25.5" x14ac:dyDescent="0.2">
      <c r="A25" s="250">
        <f t="shared" si="1"/>
        <v>11</v>
      </c>
      <c r="B25" s="1" t="s">
        <v>39</v>
      </c>
      <c r="C25" s="56" t="s">
        <v>201</v>
      </c>
      <c r="D25" s="118">
        <v>1</v>
      </c>
      <c r="E25" s="49" t="s">
        <v>1</v>
      </c>
      <c r="F25" s="181"/>
      <c r="G25" s="63">
        <f t="shared" si="0"/>
        <v>0</v>
      </c>
    </row>
    <row r="26" spans="1:7" ht="38.25" x14ac:dyDescent="0.2">
      <c r="A26" s="250">
        <f t="shared" si="1"/>
        <v>12</v>
      </c>
      <c r="B26" s="1" t="s">
        <v>206</v>
      </c>
      <c r="C26" s="56" t="s">
        <v>202</v>
      </c>
      <c r="D26" s="118">
        <v>5</v>
      </c>
      <c r="E26" s="49" t="s">
        <v>1</v>
      </c>
      <c r="F26" s="181"/>
      <c r="G26" s="63">
        <f t="shared" si="0"/>
        <v>0</v>
      </c>
    </row>
    <row r="27" spans="1:7" ht="63.75" x14ac:dyDescent="0.2">
      <c r="A27" s="250">
        <f t="shared" si="1"/>
        <v>13</v>
      </c>
      <c r="B27" s="1" t="s">
        <v>43</v>
      </c>
      <c r="C27" s="56" t="s">
        <v>223</v>
      </c>
      <c r="D27" s="118">
        <v>75</v>
      </c>
      <c r="E27" s="49" t="s">
        <v>49</v>
      </c>
      <c r="F27" s="181"/>
      <c r="G27" s="63">
        <f t="shared" si="0"/>
        <v>0</v>
      </c>
    </row>
    <row r="28" spans="1:7" ht="25.5" x14ac:dyDescent="0.2">
      <c r="A28" s="250">
        <f t="shared" si="1"/>
        <v>14</v>
      </c>
      <c r="B28" s="1" t="s">
        <v>207</v>
      </c>
      <c r="C28" s="56" t="s">
        <v>203</v>
      </c>
      <c r="D28" s="118">
        <v>25</v>
      </c>
      <c r="E28" s="49" t="s">
        <v>49</v>
      </c>
      <c r="F28" s="181"/>
      <c r="G28" s="63">
        <f t="shared" si="0"/>
        <v>0</v>
      </c>
    </row>
    <row r="29" spans="1:7" x14ac:dyDescent="0.2">
      <c r="A29" s="250">
        <f t="shared" si="1"/>
        <v>15</v>
      </c>
      <c r="B29" s="1" t="s">
        <v>12</v>
      </c>
      <c r="C29" s="56" t="s">
        <v>204</v>
      </c>
      <c r="D29" s="118">
        <v>25</v>
      </c>
      <c r="E29" s="49" t="s">
        <v>49</v>
      </c>
      <c r="F29" s="181"/>
      <c r="G29" s="63">
        <f t="shared" si="0"/>
        <v>0</v>
      </c>
    </row>
    <row r="30" spans="1:7" x14ac:dyDescent="0.2">
      <c r="A30" s="250">
        <f t="shared" si="1"/>
        <v>16</v>
      </c>
      <c r="B30" s="1" t="s">
        <v>13</v>
      </c>
      <c r="C30" s="56" t="s">
        <v>205</v>
      </c>
      <c r="D30" s="118">
        <v>25</v>
      </c>
      <c r="E30" s="49" t="s">
        <v>49</v>
      </c>
      <c r="F30" s="181"/>
      <c r="G30" s="63">
        <f t="shared" si="0"/>
        <v>0</v>
      </c>
    </row>
    <row r="31" spans="1:7" ht="25.5" x14ac:dyDescent="0.2">
      <c r="A31" s="250">
        <f t="shared" si="1"/>
        <v>17</v>
      </c>
      <c r="B31" s="1" t="s">
        <v>222</v>
      </c>
      <c r="C31" s="56" t="s">
        <v>208</v>
      </c>
      <c r="D31" s="118">
        <v>2</v>
      </c>
      <c r="E31" s="49" t="s">
        <v>1</v>
      </c>
      <c r="F31" s="181"/>
      <c r="G31" s="63">
        <f t="shared" si="0"/>
        <v>0</v>
      </c>
    </row>
    <row r="32" spans="1:7" ht="25.5" x14ac:dyDescent="0.2">
      <c r="A32" s="250">
        <f t="shared" si="1"/>
        <v>18</v>
      </c>
      <c r="B32" s="1" t="s">
        <v>14</v>
      </c>
      <c r="C32" s="56" t="s">
        <v>209</v>
      </c>
      <c r="D32" s="118">
        <v>150</v>
      </c>
      <c r="E32" s="49" t="s">
        <v>49</v>
      </c>
      <c r="F32" s="181"/>
      <c r="G32" s="63">
        <f t="shared" si="0"/>
        <v>0</v>
      </c>
    </row>
    <row r="33" spans="1:7" ht="25.5" x14ac:dyDescent="0.2">
      <c r="A33" s="250">
        <f t="shared" si="1"/>
        <v>19</v>
      </c>
      <c r="B33" s="1" t="s">
        <v>44</v>
      </c>
      <c r="C33" s="56" t="s">
        <v>210</v>
      </c>
      <c r="D33" s="118">
        <v>25</v>
      </c>
      <c r="E33" s="49" t="s">
        <v>49</v>
      </c>
      <c r="F33" s="181"/>
      <c r="G33" s="63">
        <f t="shared" si="0"/>
        <v>0</v>
      </c>
    </row>
    <row r="34" spans="1:7" ht="38.25" x14ac:dyDescent="0.2">
      <c r="A34" s="250">
        <f t="shared" si="1"/>
        <v>20</v>
      </c>
      <c r="B34" s="1" t="s">
        <v>45</v>
      </c>
      <c r="C34" s="56" t="s">
        <v>211</v>
      </c>
      <c r="D34" s="118">
        <v>500</v>
      </c>
      <c r="E34" s="49" t="s">
        <v>49</v>
      </c>
      <c r="F34" s="181"/>
      <c r="G34" s="63">
        <f t="shared" si="0"/>
        <v>0</v>
      </c>
    </row>
    <row r="35" spans="1:7" ht="38.25" x14ac:dyDescent="0.2">
      <c r="A35" s="250">
        <f t="shared" si="1"/>
        <v>21</v>
      </c>
      <c r="B35" s="1" t="s">
        <v>46</v>
      </c>
      <c r="C35" s="56" t="s">
        <v>212</v>
      </c>
      <c r="D35" s="118">
        <v>2500</v>
      </c>
      <c r="E35" s="49" t="s">
        <v>49</v>
      </c>
      <c r="F35" s="181"/>
      <c r="G35" s="63">
        <f t="shared" si="0"/>
        <v>0</v>
      </c>
    </row>
    <row r="36" spans="1:7" x14ac:dyDescent="0.2">
      <c r="A36" s="250">
        <f>A35+1</f>
        <v>22</v>
      </c>
      <c r="B36" s="1" t="s">
        <v>48</v>
      </c>
      <c r="C36" s="56" t="s">
        <v>213</v>
      </c>
      <c r="D36" s="118">
        <v>25</v>
      </c>
      <c r="E36" s="49" t="s">
        <v>49</v>
      </c>
      <c r="F36" s="181"/>
      <c r="G36" s="63">
        <f t="shared" si="0"/>
        <v>0</v>
      </c>
    </row>
    <row r="37" spans="1:7" ht="153" x14ac:dyDescent="0.2">
      <c r="A37" s="250">
        <f t="shared" si="1"/>
        <v>23</v>
      </c>
      <c r="B37" s="1" t="s">
        <v>214</v>
      </c>
      <c r="C37" s="56" t="s">
        <v>215</v>
      </c>
      <c r="D37" s="118">
        <v>1</v>
      </c>
      <c r="E37" s="49" t="s">
        <v>1</v>
      </c>
      <c r="F37" s="181"/>
      <c r="G37" s="63">
        <f t="shared" si="0"/>
        <v>0</v>
      </c>
    </row>
    <row r="38" spans="1:7" ht="153" x14ac:dyDescent="0.2">
      <c r="A38" s="250">
        <f>A37+1</f>
        <v>24</v>
      </c>
      <c r="B38" s="1" t="s">
        <v>216</v>
      </c>
      <c r="C38" s="56" t="s">
        <v>215</v>
      </c>
      <c r="D38" s="118">
        <v>1</v>
      </c>
      <c r="E38" s="49" t="s">
        <v>1</v>
      </c>
      <c r="F38" s="181"/>
      <c r="G38" s="63">
        <f t="shared" si="0"/>
        <v>0</v>
      </c>
    </row>
    <row r="39" spans="1:7" ht="153" x14ac:dyDescent="0.2">
      <c r="A39" s="250">
        <f>A38+1</f>
        <v>25</v>
      </c>
      <c r="B39" s="1" t="s">
        <v>217</v>
      </c>
      <c r="C39" s="56" t="s">
        <v>215</v>
      </c>
      <c r="D39" s="118">
        <v>1</v>
      </c>
      <c r="E39" s="49" t="s">
        <v>1</v>
      </c>
      <c r="F39" s="181"/>
      <c r="G39" s="63">
        <f t="shared" si="0"/>
        <v>0</v>
      </c>
    </row>
    <row r="40" spans="1:7" ht="216.75" x14ac:dyDescent="0.2">
      <c r="A40" s="250">
        <f>A39+1</f>
        <v>26</v>
      </c>
      <c r="B40" s="1" t="s">
        <v>76</v>
      </c>
      <c r="C40" s="56" t="s">
        <v>254</v>
      </c>
      <c r="D40" s="119">
        <v>1</v>
      </c>
      <c r="E40" s="49" t="s">
        <v>1</v>
      </c>
      <c r="F40" s="181"/>
      <c r="G40" s="63">
        <f t="shared" si="0"/>
        <v>0</v>
      </c>
    </row>
    <row r="41" spans="1:7" ht="216.75" x14ac:dyDescent="0.2">
      <c r="A41" s="250">
        <f t="shared" si="1"/>
        <v>27</v>
      </c>
      <c r="B41" s="1" t="s">
        <v>75</v>
      </c>
      <c r="C41" s="56" t="s">
        <v>255</v>
      </c>
      <c r="D41" s="10">
        <v>1</v>
      </c>
      <c r="E41" s="49" t="s">
        <v>1</v>
      </c>
      <c r="F41" s="181"/>
      <c r="G41" s="63">
        <f t="shared" si="0"/>
        <v>0</v>
      </c>
    </row>
    <row r="42" spans="1:7" ht="216.75" x14ac:dyDescent="0.2">
      <c r="A42" s="250">
        <f t="shared" si="1"/>
        <v>28</v>
      </c>
      <c r="B42" s="1" t="s">
        <v>256</v>
      </c>
      <c r="C42" s="56" t="s">
        <v>257</v>
      </c>
      <c r="D42" s="10">
        <v>1</v>
      </c>
      <c r="E42" s="49" t="s">
        <v>1</v>
      </c>
      <c r="F42" s="181"/>
      <c r="G42" s="63">
        <f t="shared" si="0"/>
        <v>0</v>
      </c>
    </row>
    <row r="43" spans="1:7" ht="25.5" x14ac:dyDescent="0.2">
      <c r="A43" s="250">
        <f t="shared" si="1"/>
        <v>29</v>
      </c>
      <c r="B43" s="1" t="s">
        <v>15</v>
      </c>
      <c r="C43" s="1" t="s">
        <v>235</v>
      </c>
      <c r="D43" s="118">
        <v>1500</v>
      </c>
      <c r="E43" s="49" t="s">
        <v>49</v>
      </c>
      <c r="F43" s="181"/>
      <c r="G43" s="63">
        <f t="shared" si="0"/>
        <v>0</v>
      </c>
    </row>
    <row r="44" spans="1:7" ht="38.25" x14ac:dyDescent="0.2">
      <c r="A44" s="250">
        <f t="shared" si="1"/>
        <v>30</v>
      </c>
      <c r="B44" s="1" t="s">
        <v>218</v>
      </c>
      <c r="C44" s="56" t="s">
        <v>219</v>
      </c>
      <c r="D44" s="118">
        <v>2</v>
      </c>
      <c r="E44" s="49" t="s">
        <v>1</v>
      </c>
      <c r="F44" s="181"/>
      <c r="G44" s="63">
        <f t="shared" si="0"/>
        <v>0</v>
      </c>
    </row>
    <row r="45" spans="1:7" ht="25.5" x14ac:dyDescent="0.2">
      <c r="A45" s="250">
        <f t="shared" si="1"/>
        <v>31</v>
      </c>
      <c r="B45" s="1" t="s">
        <v>220</v>
      </c>
      <c r="C45" s="56" t="s">
        <v>236</v>
      </c>
      <c r="D45" s="118">
        <v>50</v>
      </c>
      <c r="E45" s="49" t="s">
        <v>49</v>
      </c>
      <c r="F45" s="181"/>
      <c r="G45" s="63">
        <f t="shared" si="0"/>
        <v>0</v>
      </c>
    </row>
    <row r="46" spans="1:7" ht="25.5" x14ac:dyDescent="0.2">
      <c r="A46" s="250">
        <f t="shared" si="1"/>
        <v>32</v>
      </c>
      <c r="B46" s="1" t="s">
        <v>47</v>
      </c>
      <c r="C46" s="56" t="s">
        <v>221</v>
      </c>
      <c r="D46" s="118">
        <v>100</v>
      </c>
      <c r="E46" s="49" t="s">
        <v>49</v>
      </c>
      <c r="F46" s="181"/>
      <c r="G46" s="63">
        <f t="shared" si="0"/>
        <v>0</v>
      </c>
    </row>
    <row r="47" spans="1:7" ht="114.75" x14ac:dyDescent="0.2">
      <c r="A47" s="250">
        <f t="shared" si="1"/>
        <v>33</v>
      </c>
      <c r="B47" s="1" t="s">
        <v>258</v>
      </c>
      <c r="C47" s="56" t="s">
        <v>313</v>
      </c>
      <c r="D47" s="118">
        <v>20</v>
      </c>
      <c r="E47" s="49" t="s">
        <v>1</v>
      </c>
      <c r="F47" s="181"/>
      <c r="G47" s="63">
        <f t="shared" si="0"/>
        <v>0</v>
      </c>
    </row>
    <row r="48" spans="1:7" ht="408" x14ac:dyDescent="0.2">
      <c r="A48" s="251">
        <f t="shared" si="1"/>
        <v>34</v>
      </c>
      <c r="B48" s="201" t="s">
        <v>259</v>
      </c>
      <c r="C48" s="201" t="s">
        <v>272</v>
      </c>
      <c r="D48" s="203">
        <v>511</v>
      </c>
      <c r="E48" s="200" t="s">
        <v>351</v>
      </c>
      <c r="F48" s="199"/>
      <c r="G48" s="63">
        <f t="shared" si="0"/>
        <v>0</v>
      </c>
    </row>
    <row r="49" spans="1:7" ht="395.25" x14ac:dyDescent="0.2">
      <c r="A49" s="251">
        <f>A48+1</f>
        <v>35</v>
      </c>
      <c r="B49" s="198" t="s">
        <v>260</v>
      </c>
      <c r="C49" s="198" t="s">
        <v>273</v>
      </c>
      <c r="D49" s="204">
        <v>209</v>
      </c>
      <c r="E49" s="200" t="s">
        <v>351</v>
      </c>
      <c r="F49" s="199"/>
      <c r="G49" s="63">
        <f t="shared" si="0"/>
        <v>0</v>
      </c>
    </row>
    <row r="50" spans="1:7" ht="280.5" x14ac:dyDescent="0.2">
      <c r="A50" s="251">
        <f>A49+1</f>
        <v>36</v>
      </c>
      <c r="B50" s="198" t="s">
        <v>261</v>
      </c>
      <c r="C50" s="198" t="s">
        <v>283</v>
      </c>
      <c r="D50" s="204">
        <v>52</v>
      </c>
      <c r="E50" s="200" t="s">
        <v>351</v>
      </c>
      <c r="F50" s="199"/>
      <c r="G50" s="63">
        <f t="shared" si="0"/>
        <v>0</v>
      </c>
    </row>
    <row r="51" spans="1:7" ht="293.25" x14ac:dyDescent="0.2">
      <c r="A51" s="251">
        <f>A50+1</f>
        <v>37</v>
      </c>
      <c r="B51" s="198" t="s">
        <v>262</v>
      </c>
      <c r="C51" s="1" t="s">
        <v>284</v>
      </c>
      <c r="D51" s="204">
        <v>45</v>
      </c>
      <c r="E51" s="200" t="s">
        <v>351</v>
      </c>
      <c r="F51" s="199"/>
      <c r="G51" s="63">
        <f t="shared" si="0"/>
        <v>0</v>
      </c>
    </row>
    <row r="52" spans="1:7" x14ac:dyDescent="0.2">
      <c r="A52" s="251"/>
      <c r="B52" s="1"/>
      <c r="C52" s="1"/>
      <c r="D52" s="10"/>
      <c r="E52" s="51"/>
      <c r="F52" s="192"/>
      <c r="G52" s="132"/>
    </row>
    <row r="53" spans="1:7" x14ac:dyDescent="0.2">
      <c r="A53" s="252" t="s">
        <v>101</v>
      </c>
      <c r="B53" s="1"/>
      <c r="C53" s="1"/>
      <c r="D53" s="118"/>
      <c r="E53" s="49"/>
      <c r="F53" s="192"/>
      <c r="G53" s="63"/>
    </row>
    <row r="54" spans="1:7" ht="51" x14ac:dyDescent="0.2">
      <c r="A54" s="250">
        <f>A51+1</f>
        <v>38</v>
      </c>
      <c r="B54" s="155" t="s">
        <v>118</v>
      </c>
      <c r="C54" s="56" t="s">
        <v>129</v>
      </c>
      <c r="D54" s="157">
        <v>50</v>
      </c>
      <c r="E54" s="50" t="s">
        <v>1</v>
      </c>
      <c r="F54" s="182"/>
      <c r="G54" s="63">
        <f t="shared" ref="G54:G84" si="2">F54*D54</f>
        <v>0</v>
      </c>
    </row>
    <row r="55" spans="1:7" ht="51" x14ac:dyDescent="0.2">
      <c r="A55" s="250">
        <f>A54+1</f>
        <v>39</v>
      </c>
      <c r="B55" s="155" t="s">
        <v>111</v>
      </c>
      <c r="C55" s="56" t="s">
        <v>102</v>
      </c>
      <c r="D55" s="157">
        <v>25</v>
      </c>
      <c r="E55" s="50" t="s">
        <v>1</v>
      </c>
      <c r="F55" s="182"/>
      <c r="G55" s="63">
        <f t="shared" si="2"/>
        <v>0</v>
      </c>
    </row>
    <row r="56" spans="1:7" ht="51" x14ac:dyDescent="0.2">
      <c r="A56" s="250">
        <f t="shared" ref="A56:A104" si="3">A55+1</f>
        <v>40</v>
      </c>
      <c r="B56" s="155" t="s">
        <v>119</v>
      </c>
      <c r="C56" s="56" t="s">
        <v>130</v>
      </c>
      <c r="D56" s="157">
        <v>50</v>
      </c>
      <c r="E56" s="50" t="s">
        <v>1</v>
      </c>
      <c r="F56" s="182"/>
      <c r="G56" s="63">
        <f t="shared" si="2"/>
        <v>0</v>
      </c>
    </row>
    <row r="57" spans="1:7" ht="51" x14ac:dyDescent="0.2">
      <c r="A57" s="250">
        <f t="shared" si="3"/>
        <v>41</v>
      </c>
      <c r="B57" s="155" t="s">
        <v>112</v>
      </c>
      <c r="C57" s="56" t="s">
        <v>103</v>
      </c>
      <c r="D57" s="157">
        <v>25</v>
      </c>
      <c r="E57" s="50" t="s">
        <v>1</v>
      </c>
      <c r="F57" s="182"/>
      <c r="G57" s="63">
        <f t="shared" si="2"/>
        <v>0</v>
      </c>
    </row>
    <row r="58" spans="1:7" ht="51" x14ac:dyDescent="0.2">
      <c r="A58" s="250">
        <f t="shared" si="3"/>
        <v>42</v>
      </c>
      <c r="B58" s="155" t="s">
        <v>120</v>
      </c>
      <c r="C58" s="56" t="s">
        <v>131</v>
      </c>
      <c r="D58" s="157">
        <v>50</v>
      </c>
      <c r="E58" s="50" t="s">
        <v>1</v>
      </c>
      <c r="F58" s="182"/>
      <c r="G58" s="63">
        <f t="shared" si="2"/>
        <v>0</v>
      </c>
    </row>
    <row r="59" spans="1:7" ht="51" x14ac:dyDescent="0.2">
      <c r="A59" s="250">
        <f t="shared" si="3"/>
        <v>43</v>
      </c>
      <c r="B59" s="155" t="s">
        <v>113</v>
      </c>
      <c r="C59" s="56" t="s">
        <v>104</v>
      </c>
      <c r="D59" s="157">
        <v>25</v>
      </c>
      <c r="E59" s="50" t="s">
        <v>1</v>
      </c>
      <c r="F59" s="182"/>
      <c r="G59" s="63">
        <f t="shared" si="2"/>
        <v>0</v>
      </c>
    </row>
    <row r="60" spans="1:7" ht="51" x14ac:dyDescent="0.2">
      <c r="A60" s="250">
        <f t="shared" si="3"/>
        <v>44</v>
      </c>
      <c r="B60" s="155" t="s">
        <v>121</v>
      </c>
      <c r="C60" s="56" t="s">
        <v>132</v>
      </c>
      <c r="D60" s="157">
        <v>50</v>
      </c>
      <c r="E60" s="50" t="s">
        <v>1</v>
      </c>
      <c r="F60" s="182"/>
      <c r="G60" s="63">
        <f t="shared" si="2"/>
        <v>0</v>
      </c>
    </row>
    <row r="61" spans="1:7" ht="51" x14ac:dyDescent="0.2">
      <c r="A61" s="250">
        <f t="shared" si="3"/>
        <v>45</v>
      </c>
      <c r="B61" s="155" t="s">
        <v>114</v>
      </c>
      <c r="C61" s="56" t="s">
        <v>116</v>
      </c>
      <c r="D61" s="157">
        <v>25</v>
      </c>
      <c r="E61" s="50" t="s">
        <v>1</v>
      </c>
      <c r="F61" s="182"/>
      <c r="G61" s="63">
        <f t="shared" si="2"/>
        <v>0</v>
      </c>
    </row>
    <row r="62" spans="1:7" ht="51" x14ac:dyDescent="0.2">
      <c r="A62" s="250">
        <f t="shared" si="3"/>
        <v>46</v>
      </c>
      <c r="B62" s="155" t="s">
        <v>122</v>
      </c>
      <c r="C62" s="56" t="s">
        <v>133</v>
      </c>
      <c r="D62" s="157">
        <v>50</v>
      </c>
      <c r="E62" s="50" t="s">
        <v>1</v>
      </c>
      <c r="F62" s="182"/>
      <c r="G62" s="63">
        <f t="shared" si="2"/>
        <v>0</v>
      </c>
    </row>
    <row r="63" spans="1:7" ht="51" x14ac:dyDescent="0.2">
      <c r="A63" s="250">
        <f t="shared" si="3"/>
        <v>47</v>
      </c>
      <c r="B63" s="155" t="s">
        <v>115</v>
      </c>
      <c r="C63" s="56" t="s">
        <v>117</v>
      </c>
      <c r="D63" s="157">
        <v>25</v>
      </c>
      <c r="E63" s="50" t="s">
        <v>1</v>
      </c>
      <c r="F63" s="182"/>
      <c r="G63" s="63">
        <f t="shared" si="2"/>
        <v>0</v>
      </c>
    </row>
    <row r="64" spans="1:7" ht="38.25" x14ac:dyDescent="0.2">
      <c r="A64" s="250">
        <f t="shared" si="3"/>
        <v>48</v>
      </c>
      <c r="B64" s="156" t="s">
        <v>123</v>
      </c>
      <c r="C64" s="1" t="s">
        <v>134</v>
      </c>
      <c r="D64" s="157">
        <v>50</v>
      </c>
      <c r="E64" s="50" t="s">
        <v>1</v>
      </c>
      <c r="F64" s="182"/>
      <c r="G64" s="63">
        <f t="shared" si="2"/>
        <v>0</v>
      </c>
    </row>
    <row r="65" spans="1:7" ht="38.25" x14ac:dyDescent="0.2">
      <c r="A65" s="250">
        <f t="shared" si="3"/>
        <v>49</v>
      </c>
      <c r="B65" s="156" t="s">
        <v>78</v>
      </c>
      <c r="C65" s="1" t="s">
        <v>105</v>
      </c>
      <c r="D65" s="157">
        <v>10</v>
      </c>
      <c r="E65" s="50" t="s">
        <v>1</v>
      </c>
      <c r="F65" s="182"/>
      <c r="G65" s="63">
        <f t="shared" si="2"/>
        <v>0</v>
      </c>
    </row>
    <row r="66" spans="1:7" ht="25.5" x14ac:dyDescent="0.2">
      <c r="A66" s="250">
        <f t="shared" si="3"/>
        <v>50</v>
      </c>
      <c r="B66" s="156" t="s">
        <v>124</v>
      </c>
      <c r="C66" s="1" t="s">
        <v>135</v>
      </c>
      <c r="D66" s="157">
        <v>25</v>
      </c>
      <c r="E66" s="50" t="s">
        <v>1</v>
      </c>
      <c r="F66" s="182"/>
      <c r="G66" s="63">
        <f t="shared" si="2"/>
        <v>0</v>
      </c>
    </row>
    <row r="67" spans="1:7" ht="25.5" x14ac:dyDescent="0.2">
      <c r="A67" s="250">
        <f t="shared" si="3"/>
        <v>51</v>
      </c>
      <c r="B67" s="156" t="s">
        <v>79</v>
      </c>
      <c r="C67" s="1" t="s">
        <v>106</v>
      </c>
      <c r="D67" s="157">
        <v>10</v>
      </c>
      <c r="E67" s="50" t="s">
        <v>1</v>
      </c>
      <c r="F67" s="182"/>
      <c r="G67" s="63">
        <f t="shared" si="2"/>
        <v>0</v>
      </c>
    </row>
    <row r="68" spans="1:7" ht="153" x14ac:dyDescent="0.2">
      <c r="A68" s="250">
        <f t="shared" si="3"/>
        <v>52</v>
      </c>
      <c r="B68" s="156" t="s">
        <v>185</v>
      </c>
      <c r="C68" s="1" t="s">
        <v>314</v>
      </c>
      <c r="D68" s="157">
        <v>2250</v>
      </c>
      <c r="E68" s="50" t="s">
        <v>49</v>
      </c>
      <c r="F68" s="182"/>
      <c r="G68" s="63">
        <f t="shared" si="2"/>
        <v>0</v>
      </c>
    </row>
    <row r="69" spans="1:7" ht="140.25" x14ac:dyDescent="0.2">
      <c r="A69" s="250">
        <f t="shared" si="3"/>
        <v>53</v>
      </c>
      <c r="B69" s="156" t="s">
        <v>315</v>
      </c>
      <c r="C69" s="1" t="s">
        <v>320</v>
      </c>
      <c r="D69" s="157">
        <v>1125</v>
      </c>
      <c r="E69" s="50" t="s">
        <v>49</v>
      </c>
      <c r="F69" s="182"/>
      <c r="G69" s="63">
        <f t="shared" si="2"/>
        <v>0</v>
      </c>
    </row>
    <row r="70" spans="1:7" ht="140.25" x14ac:dyDescent="0.2">
      <c r="A70" s="250">
        <f t="shared" si="3"/>
        <v>54</v>
      </c>
      <c r="B70" s="156" t="s">
        <v>316</v>
      </c>
      <c r="C70" s="1" t="s">
        <v>319</v>
      </c>
      <c r="D70" s="157">
        <v>1125</v>
      </c>
      <c r="E70" s="50" t="s">
        <v>49</v>
      </c>
      <c r="F70" s="182"/>
      <c r="G70" s="63">
        <f t="shared" si="2"/>
        <v>0</v>
      </c>
    </row>
    <row r="71" spans="1:7" ht="140.25" x14ac:dyDescent="0.2">
      <c r="A71" s="250">
        <f t="shared" si="3"/>
        <v>55</v>
      </c>
      <c r="B71" s="156" t="s">
        <v>317</v>
      </c>
      <c r="C71" s="1" t="s">
        <v>321</v>
      </c>
      <c r="D71" s="157">
        <v>1125</v>
      </c>
      <c r="E71" s="50" t="s">
        <v>49</v>
      </c>
      <c r="F71" s="182"/>
      <c r="G71" s="63">
        <f t="shared" si="2"/>
        <v>0</v>
      </c>
    </row>
    <row r="72" spans="1:7" ht="140.25" x14ac:dyDescent="0.2">
      <c r="A72" s="250">
        <f t="shared" si="3"/>
        <v>56</v>
      </c>
      <c r="B72" s="156" t="s">
        <v>318</v>
      </c>
      <c r="C72" s="1" t="s">
        <v>322</v>
      </c>
      <c r="D72" s="157">
        <v>1125</v>
      </c>
      <c r="E72" s="50" t="s">
        <v>49</v>
      </c>
      <c r="F72" s="182"/>
      <c r="G72" s="63">
        <f t="shared" si="2"/>
        <v>0</v>
      </c>
    </row>
    <row r="73" spans="1:7" ht="25.5" x14ac:dyDescent="0.2">
      <c r="A73" s="250">
        <f>A72+1</f>
        <v>57</v>
      </c>
      <c r="B73" s="156" t="s">
        <v>125</v>
      </c>
      <c r="C73" s="1" t="s">
        <v>136</v>
      </c>
      <c r="D73" s="157">
        <v>25</v>
      </c>
      <c r="E73" s="50" t="s">
        <v>1</v>
      </c>
      <c r="F73" s="182"/>
      <c r="G73" s="63">
        <f t="shared" si="2"/>
        <v>0</v>
      </c>
    </row>
    <row r="74" spans="1:7" ht="25.5" x14ac:dyDescent="0.2">
      <c r="A74" s="250">
        <f t="shared" si="3"/>
        <v>58</v>
      </c>
      <c r="B74" s="156" t="s">
        <v>80</v>
      </c>
      <c r="C74" s="1" t="s">
        <v>85</v>
      </c>
      <c r="D74" s="157">
        <v>10</v>
      </c>
      <c r="E74" s="50" t="s">
        <v>1</v>
      </c>
      <c r="F74" s="182"/>
      <c r="G74" s="63">
        <f t="shared" si="2"/>
        <v>0</v>
      </c>
    </row>
    <row r="75" spans="1:7" ht="38.25" x14ac:dyDescent="0.2">
      <c r="A75" s="250">
        <f>A74+1</f>
        <v>59</v>
      </c>
      <c r="B75" s="156" t="s">
        <v>126</v>
      </c>
      <c r="C75" s="1" t="s">
        <v>138</v>
      </c>
      <c r="D75" s="157">
        <v>50</v>
      </c>
      <c r="E75" s="50" t="s">
        <v>1</v>
      </c>
      <c r="F75" s="182"/>
      <c r="G75" s="63">
        <f t="shared" si="2"/>
        <v>0</v>
      </c>
    </row>
    <row r="76" spans="1:7" ht="38.25" x14ac:dyDescent="0.2">
      <c r="A76" s="250">
        <f t="shared" si="3"/>
        <v>60</v>
      </c>
      <c r="B76" s="156" t="s">
        <v>81</v>
      </c>
      <c r="C76" s="1" t="s">
        <v>107</v>
      </c>
      <c r="D76" s="157">
        <v>25</v>
      </c>
      <c r="E76" s="50" t="s">
        <v>1</v>
      </c>
      <c r="F76" s="182"/>
      <c r="G76" s="63">
        <f t="shared" si="2"/>
        <v>0</v>
      </c>
    </row>
    <row r="77" spans="1:7" ht="38.25" x14ac:dyDescent="0.2">
      <c r="A77" s="250">
        <f t="shared" si="3"/>
        <v>61</v>
      </c>
      <c r="B77" s="156" t="s">
        <v>127</v>
      </c>
      <c r="C77" s="1" t="s">
        <v>137</v>
      </c>
      <c r="D77" s="157">
        <v>50</v>
      </c>
      <c r="E77" s="50" t="s">
        <v>1</v>
      </c>
      <c r="F77" s="182"/>
      <c r="G77" s="63">
        <f t="shared" si="2"/>
        <v>0</v>
      </c>
    </row>
    <row r="78" spans="1:7" ht="38.25" x14ac:dyDescent="0.2">
      <c r="A78" s="250">
        <f t="shared" si="3"/>
        <v>62</v>
      </c>
      <c r="B78" s="156" t="s">
        <v>82</v>
      </c>
      <c r="C78" s="1" t="s">
        <v>108</v>
      </c>
      <c r="D78" s="157">
        <v>25</v>
      </c>
      <c r="E78" s="50" t="s">
        <v>1</v>
      </c>
      <c r="F78" s="182"/>
      <c r="G78" s="63">
        <f t="shared" si="2"/>
        <v>0</v>
      </c>
    </row>
    <row r="79" spans="1:7" ht="25.5" x14ac:dyDescent="0.2">
      <c r="A79" s="250">
        <f t="shared" si="3"/>
        <v>63</v>
      </c>
      <c r="B79" s="156" t="s">
        <v>128</v>
      </c>
      <c r="C79" s="1" t="s">
        <v>139</v>
      </c>
      <c r="D79" s="157">
        <v>50</v>
      </c>
      <c r="E79" s="50" t="s">
        <v>1</v>
      </c>
      <c r="F79" s="182"/>
      <c r="G79" s="63">
        <f t="shared" si="2"/>
        <v>0</v>
      </c>
    </row>
    <row r="80" spans="1:7" ht="25.5" x14ac:dyDescent="0.2">
      <c r="A80" s="250">
        <f t="shared" si="3"/>
        <v>64</v>
      </c>
      <c r="B80" s="156" t="s">
        <v>83</v>
      </c>
      <c r="C80" s="1" t="s">
        <v>109</v>
      </c>
      <c r="D80" s="157">
        <v>50</v>
      </c>
      <c r="E80" s="50" t="s">
        <v>1</v>
      </c>
      <c r="F80" s="182"/>
      <c r="G80" s="63">
        <f t="shared" si="2"/>
        <v>0</v>
      </c>
    </row>
    <row r="81" spans="1:7" ht="25.5" x14ac:dyDescent="0.2">
      <c r="A81" s="250">
        <f t="shared" si="3"/>
        <v>65</v>
      </c>
      <c r="B81" s="1" t="s">
        <v>140</v>
      </c>
      <c r="C81" s="1" t="s">
        <v>146</v>
      </c>
      <c r="D81" s="118">
        <v>100</v>
      </c>
      <c r="E81" s="49" t="s">
        <v>1</v>
      </c>
      <c r="F81" s="181"/>
      <c r="G81" s="63">
        <f t="shared" si="2"/>
        <v>0</v>
      </c>
    </row>
    <row r="82" spans="1:7" ht="25.5" x14ac:dyDescent="0.2">
      <c r="A82" s="250">
        <f t="shared" si="3"/>
        <v>66</v>
      </c>
      <c r="B82" s="1" t="s">
        <v>141</v>
      </c>
      <c r="C82" s="1" t="s">
        <v>147</v>
      </c>
      <c r="D82" s="118">
        <v>50</v>
      </c>
      <c r="E82" s="49" t="s">
        <v>1</v>
      </c>
      <c r="F82" s="181"/>
      <c r="G82" s="63">
        <f t="shared" si="2"/>
        <v>0</v>
      </c>
    </row>
    <row r="83" spans="1:7" ht="25.5" x14ac:dyDescent="0.2">
      <c r="A83" s="250">
        <f t="shared" si="3"/>
        <v>67</v>
      </c>
      <c r="B83" s="156" t="s">
        <v>173</v>
      </c>
      <c r="C83" s="1" t="s">
        <v>110</v>
      </c>
      <c r="D83" s="157">
        <v>50</v>
      </c>
      <c r="E83" s="50" t="s">
        <v>84</v>
      </c>
      <c r="F83" s="182"/>
      <c r="G83" s="63">
        <f t="shared" si="2"/>
        <v>0</v>
      </c>
    </row>
    <row r="84" spans="1:7" ht="25.5" x14ac:dyDescent="0.2">
      <c r="A84" s="250">
        <f t="shared" si="3"/>
        <v>68</v>
      </c>
      <c r="B84" s="156" t="s">
        <v>174</v>
      </c>
      <c r="C84" s="1" t="s">
        <v>110</v>
      </c>
      <c r="D84" s="157">
        <v>25</v>
      </c>
      <c r="E84" s="50" t="s">
        <v>84</v>
      </c>
      <c r="F84" s="182"/>
      <c r="G84" s="63">
        <f t="shared" si="2"/>
        <v>0</v>
      </c>
    </row>
    <row r="85" spans="1:7" ht="25.5" x14ac:dyDescent="0.2">
      <c r="A85" s="250">
        <f t="shared" si="3"/>
        <v>69</v>
      </c>
      <c r="B85" s="156" t="s">
        <v>175</v>
      </c>
      <c r="C85" s="1" t="s">
        <v>110</v>
      </c>
      <c r="D85" s="157">
        <v>50</v>
      </c>
      <c r="E85" s="50" t="s">
        <v>84</v>
      </c>
      <c r="F85" s="182"/>
      <c r="G85" s="63">
        <f t="shared" ref="G85:G105" si="4">F85*D85</f>
        <v>0</v>
      </c>
    </row>
    <row r="86" spans="1:7" ht="51" x14ac:dyDescent="0.2">
      <c r="A86" s="250">
        <f t="shared" si="3"/>
        <v>70</v>
      </c>
      <c r="B86" s="156" t="s">
        <v>176</v>
      </c>
      <c r="C86" s="1" t="s">
        <v>355</v>
      </c>
      <c r="D86" s="157">
        <v>25</v>
      </c>
      <c r="E86" s="50" t="s">
        <v>1</v>
      </c>
      <c r="F86" s="182"/>
      <c r="G86" s="63">
        <f t="shared" si="4"/>
        <v>0</v>
      </c>
    </row>
    <row r="87" spans="1:7" ht="51" x14ac:dyDescent="0.2">
      <c r="A87" s="250">
        <f t="shared" si="3"/>
        <v>71</v>
      </c>
      <c r="B87" s="156" t="s">
        <v>177</v>
      </c>
      <c r="C87" s="1" t="s">
        <v>355</v>
      </c>
      <c r="D87" s="157">
        <v>25</v>
      </c>
      <c r="E87" s="50" t="s">
        <v>1</v>
      </c>
      <c r="F87" s="182"/>
      <c r="G87" s="63">
        <f t="shared" si="4"/>
        <v>0</v>
      </c>
    </row>
    <row r="88" spans="1:7" ht="51" x14ac:dyDescent="0.2">
      <c r="A88" s="250">
        <f t="shared" si="3"/>
        <v>72</v>
      </c>
      <c r="B88" s="156" t="s">
        <v>178</v>
      </c>
      <c r="C88" s="1" t="s">
        <v>355</v>
      </c>
      <c r="D88" s="157">
        <v>25</v>
      </c>
      <c r="E88" s="50" t="s">
        <v>1</v>
      </c>
      <c r="F88" s="182"/>
      <c r="G88" s="63">
        <f t="shared" si="4"/>
        <v>0</v>
      </c>
    </row>
    <row r="89" spans="1:7" ht="38.25" x14ac:dyDescent="0.2">
      <c r="A89" s="250">
        <f t="shared" si="3"/>
        <v>73</v>
      </c>
      <c r="B89" s="156" t="s">
        <v>179</v>
      </c>
      <c r="C89" s="1" t="s">
        <v>356</v>
      </c>
      <c r="D89" s="157">
        <v>25</v>
      </c>
      <c r="E89" s="50" t="s">
        <v>1</v>
      </c>
      <c r="F89" s="182"/>
      <c r="G89" s="63">
        <f t="shared" si="4"/>
        <v>0</v>
      </c>
    </row>
    <row r="90" spans="1:7" ht="38.25" x14ac:dyDescent="0.2">
      <c r="A90" s="250">
        <f t="shared" si="3"/>
        <v>74</v>
      </c>
      <c r="B90" s="156" t="s">
        <v>180</v>
      </c>
      <c r="C90" s="1" t="s">
        <v>356</v>
      </c>
      <c r="D90" s="157">
        <v>25</v>
      </c>
      <c r="E90" s="50" t="s">
        <v>1</v>
      </c>
      <c r="F90" s="182"/>
      <c r="G90" s="63">
        <f t="shared" si="4"/>
        <v>0</v>
      </c>
    </row>
    <row r="91" spans="1:7" ht="51" x14ac:dyDescent="0.2">
      <c r="A91" s="250">
        <f t="shared" si="3"/>
        <v>75</v>
      </c>
      <c r="B91" s="156" t="s">
        <v>181</v>
      </c>
      <c r="C91" s="1" t="s">
        <v>356</v>
      </c>
      <c r="D91" s="157">
        <v>25</v>
      </c>
      <c r="E91" s="50" t="s">
        <v>1</v>
      </c>
      <c r="F91" s="182"/>
      <c r="G91" s="63">
        <f t="shared" si="4"/>
        <v>0</v>
      </c>
    </row>
    <row r="92" spans="1:7" ht="25.5" x14ac:dyDescent="0.2">
      <c r="A92" s="250">
        <f>A91+1</f>
        <v>76</v>
      </c>
      <c r="B92" s="156" t="s">
        <v>148</v>
      </c>
      <c r="C92" s="1" t="s">
        <v>149</v>
      </c>
      <c r="D92" s="195">
        <v>10</v>
      </c>
      <c r="E92" s="50" t="s">
        <v>1</v>
      </c>
      <c r="F92" s="182"/>
      <c r="G92" s="63">
        <f t="shared" si="4"/>
        <v>0</v>
      </c>
    </row>
    <row r="93" spans="1:7" ht="38.25" x14ac:dyDescent="0.2">
      <c r="A93" s="250">
        <f t="shared" si="3"/>
        <v>77</v>
      </c>
      <c r="B93" s="156" t="s">
        <v>150</v>
      </c>
      <c r="C93" s="1" t="s">
        <v>151</v>
      </c>
      <c r="D93" s="195">
        <v>10</v>
      </c>
      <c r="E93" s="50" t="s">
        <v>1</v>
      </c>
      <c r="F93" s="182"/>
      <c r="G93" s="63">
        <f t="shared" si="4"/>
        <v>0</v>
      </c>
    </row>
    <row r="94" spans="1:7" ht="38.25" x14ac:dyDescent="0.2">
      <c r="A94" s="250">
        <f t="shared" si="3"/>
        <v>78</v>
      </c>
      <c r="B94" s="156" t="s">
        <v>152</v>
      </c>
      <c r="C94" s="1" t="s">
        <v>153</v>
      </c>
      <c r="D94" s="195">
        <v>2</v>
      </c>
      <c r="E94" s="50" t="s">
        <v>1</v>
      </c>
      <c r="F94" s="182"/>
      <c r="G94" s="63">
        <f t="shared" si="4"/>
        <v>0</v>
      </c>
    </row>
    <row r="95" spans="1:7" ht="38.25" x14ac:dyDescent="0.2">
      <c r="A95" s="250">
        <f t="shared" si="3"/>
        <v>79</v>
      </c>
      <c r="B95" s="156" t="s">
        <v>154</v>
      </c>
      <c r="C95" s="1" t="s">
        <v>155</v>
      </c>
      <c r="D95" s="195">
        <v>2</v>
      </c>
      <c r="E95" s="50" t="s">
        <v>1</v>
      </c>
      <c r="F95" s="182"/>
      <c r="G95" s="63">
        <f t="shared" si="4"/>
        <v>0</v>
      </c>
    </row>
    <row r="96" spans="1:7" ht="38.25" x14ac:dyDescent="0.2">
      <c r="A96" s="250">
        <f t="shared" si="3"/>
        <v>80</v>
      </c>
      <c r="B96" s="156" t="s">
        <v>156</v>
      </c>
      <c r="C96" s="1" t="s">
        <v>157</v>
      </c>
      <c r="D96" s="195">
        <v>2</v>
      </c>
      <c r="E96" s="50" t="s">
        <v>1</v>
      </c>
      <c r="F96" s="182"/>
      <c r="G96" s="63">
        <f t="shared" si="4"/>
        <v>0</v>
      </c>
    </row>
    <row r="97" spans="1:7" ht="38.25" x14ac:dyDescent="0.2">
      <c r="A97" s="250">
        <f t="shared" si="3"/>
        <v>81</v>
      </c>
      <c r="B97" s="156" t="s">
        <v>158</v>
      </c>
      <c r="C97" s="1" t="s">
        <v>307</v>
      </c>
      <c r="D97" s="195">
        <v>2</v>
      </c>
      <c r="E97" s="50" t="s">
        <v>1</v>
      </c>
      <c r="F97" s="182"/>
      <c r="G97" s="63">
        <f t="shared" si="4"/>
        <v>0</v>
      </c>
    </row>
    <row r="98" spans="1:7" ht="51" x14ac:dyDescent="0.2">
      <c r="A98" s="250">
        <f t="shared" si="3"/>
        <v>82</v>
      </c>
      <c r="B98" s="156" t="s">
        <v>159</v>
      </c>
      <c r="C98" s="1" t="s">
        <v>142</v>
      </c>
      <c r="D98" s="195">
        <v>2</v>
      </c>
      <c r="E98" s="50" t="s">
        <v>1</v>
      </c>
      <c r="F98" s="182"/>
      <c r="G98" s="63">
        <f t="shared" si="4"/>
        <v>0</v>
      </c>
    </row>
    <row r="99" spans="1:7" ht="63.75" x14ac:dyDescent="0.2">
      <c r="A99" s="250">
        <f t="shared" si="3"/>
        <v>83</v>
      </c>
      <c r="B99" s="156" t="s">
        <v>143</v>
      </c>
      <c r="C99" s="1" t="s">
        <v>308</v>
      </c>
      <c r="D99" s="195">
        <v>2</v>
      </c>
      <c r="E99" s="50" t="s">
        <v>1</v>
      </c>
      <c r="F99" s="182"/>
      <c r="G99" s="63">
        <f t="shared" si="4"/>
        <v>0</v>
      </c>
    </row>
    <row r="100" spans="1:7" ht="38.25" x14ac:dyDescent="0.2">
      <c r="A100" s="250">
        <f t="shared" si="3"/>
        <v>84</v>
      </c>
      <c r="B100" s="156" t="s">
        <v>144</v>
      </c>
      <c r="C100" s="1" t="s">
        <v>145</v>
      </c>
      <c r="D100" s="195">
        <v>2</v>
      </c>
      <c r="E100" s="50" t="s">
        <v>1</v>
      </c>
      <c r="F100" s="182"/>
      <c r="G100" s="63">
        <f t="shared" si="4"/>
        <v>0</v>
      </c>
    </row>
    <row r="101" spans="1:7" s="3" customFormat="1" ht="395.25" x14ac:dyDescent="0.2">
      <c r="A101" s="250">
        <f t="shared" si="3"/>
        <v>85</v>
      </c>
      <c r="B101" s="156" t="s">
        <v>359</v>
      </c>
      <c r="C101" s="432" t="s">
        <v>386</v>
      </c>
      <c r="D101" s="195">
        <v>1</v>
      </c>
      <c r="E101" s="50" t="s">
        <v>1</v>
      </c>
      <c r="F101" s="182"/>
      <c r="G101" s="63">
        <f t="shared" si="4"/>
        <v>0</v>
      </c>
    </row>
    <row r="102" spans="1:7" s="3" customFormat="1" ht="395.25" x14ac:dyDescent="0.2">
      <c r="A102" s="250">
        <f t="shared" si="3"/>
        <v>86</v>
      </c>
      <c r="B102" s="156" t="s">
        <v>360</v>
      </c>
      <c r="C102" s="432" t="s">
        <v>387</v>
      </c>
      <c r="D102" s="195">
        <v>1</v>
      </c>
      <c r="E102" s="50" t="s">
        <v>1</v>
      </c>
      <c r="F102" s="182"/>
      <c r="G102" s="63">
        <f t="shared" si="4"/>
        <v>0</v>
      </c>
    </row>
    <row r="103" spans="1:7" s="3" customFormat="1" ht="395.25" x14ac:dyDescent="0.2">
      <c r="A103" s="250">
        <f t="shared" si="3"/>
        <v>87</v>
      </c>
      <c r="B103" s="156" t="s">
        <v>361</v>
      </c>
      <c r="C103" s="432" t="s">
        <v>388</v>
      </c>
      <c r="D103" s="195">
        <v>1</v>
      </c>
      <c r="E103" s="50" t="s">
        <v>1</v>
      </c>
      <c r="F103" s="182"/>
      <c r="G103" s="63">
        <f t="shared" si="4"/>
        <v>0</v>
      </c>
    </row>
    <row r="104" spans="1:7" s="3" customFormat="1" ht="395.25" x14ac:dyDescent="0.2">
      <c r="A104" s="250">
        <f t="shared" si="3"/>
        <v>88</v>
      </c>
      <c r="B104" s="156" t="s">
        <v>362</v>
      </c>
      <c r="C104" s="432" t="s">
        <v>389</v>
      </c>
      <c r="D104" s="195">
        <v>1</v>
      </c>
      <c r="E104" s="50" t="s">
        <v>1</v>
      </c>
      <c r="F104" s="182"/>
      <c r="G104" s="63">
        <f t="shared" si="4"/>
        <v>0</v>
      </c>
    </row>
    <row r="105" spans="1:7" s="3" customFormat="1" ht="395.25" x14ac:dyDescent="0.2">
      <c r="A105" s="250">
        <f>A104+1</f>
        <v>89</v>
      </c>
      <c r="B105" s="156" t="s">
        <v>363</v>
      </c>
      <c r="C105" s="432" t="s">
        <v>390</v>
      </c>
      <c r="D105" s="195">
        <v>1</v>
      </c>
      <c r="E105" s="50" t="s">
        <v>1</v>
      </c>
      <c r="F105" s="182"/>
      <c r="G105" s="63">
        <f t="shared" si="4"/>
        <v>0</v>
      </c>
    </row>
    <row r="106" spans="1:7" ht="13.5" thickBot="1" x14ac:dyDescent="0.25">
      <c r="A106" s="53"/>
      <c r="B106" s="1"/>
      <c r="C106" s="1"/>
      <c r="D106" s="118"/>
      <c r="E106" s="49"/>
      <c r="F106" s="67"/>
      <c r="G106" s="64"/>
    </row>
    <row r="107" spans="1:7" ht="14.25" thickTop="1" thickBot="1" x14ac:dyDescent="0.25">
      <c r="A107" s="60" t="s">
        <v>35</v>
      </c>
      <c r="B107" s="61"/>
      <c r="C107" s="61"/>
      <c r="D107" s="116"/>
      <c r="E107" s="61"/>
      <c r="F107" s="66"/>
      <c r="G107" s="62"/>
    </row>
    <row r="108" spans="1:7" ht="64.5" thickTop="1" x14ac:dyDescent="0.2">
      <c r="A108" s="253">
        <v>1</v>
      </c>
      <c r="B108" s="1" t="s">
        <v>160</v>
      </c>
      <c r="C108" s="1" t="s">
        <v>357</v>
      </c>
      <c r="D108" s="118">
        <v>100</v>
      </c>
      <c r="E108" s="49" t="s">
        <v>6</v>
      </c>
      <c r="F108" s="183"/>
      <c r="G108" s="64">
        <f>F108*D108</f>
        <v>0</v>
      </c>
    </row>
    <row r="109" spans="1:7" ht="66.75" customHeight="1" x14ac:dyDescent="0.2">
      <c r="A109" s="430">
        <f>A108+1</f>
        <v>2</v>
      </c>
      <c r="B109" s="1" t="s">
        <v>353</v>
      </c>
      <c r="C109" s="399" t="s">
        <v>358</v>
      </c>
      <c r="D109" s="118">
        <v>500000</v>
      </c>
      <c r="E109" s="49" t="s">
        <v>227</v>
      </c>
      <c r="F109" s="67">
        <v>1</v>
      </c>
      <c r="G109" s="64">
        <f>F109*D109</f>
        <v>500000</v>
      </c>
    </row>
    <row r="110" spans="1:7" ht="56.25" customHeight="1" x14ac:dyDescent="0.2">
      <c r="A110" s="431"/>
      <c r="B110" s="1" t="s">
        <v>352</v>
      </c>
      <c r="C110" s="400"/>
      <c r="D110" s="120"/>
      <c r="E110" s="49" t="s">
        <v>40</v>
      </c>
      <c r="F110" s="184"/>
      <c r="G110" s="64">
        <f>G109*F110</f>
        <v>0</v>
      </c>
    </row>
    <row r="111" spans="1:7" x14ac:dyDescent="0.2">
      <c r="A111" s="53"/>
      <c r="B111" s="1"/>
      <c r="C111" s="1"/>
      <c r="D111" s="118"/>
      <c r="E111" s="49"/>
      <c r="F111" s="67"/>
      <c r="G111" s="64"/>
    </row>
    <row r="112" spans="1:7" ht="14.25" thickBot="1" x14ac:dyDescent="0.3">
      <c r="A112" s="374"/>
      <c r="B112" s="375"/>
      <c r="C112" s="376"/>
      <c r="D112" s="381" t="s">
        <v>343</v>
      </c>
      <c r="E112" s="377"/>
      <c r="F112" s="378"/>
      <c r="G112" s="379">
        <f>SUM(G14:G106)+SUM(G108,G109,G110)</f>
        <v>500000</v>
      </c>
    </row>
    <row r="113" spans="1:2" x14ac:dyDescent="0.2">
      <c r="A113" s="54"/>
      <c r="B113" s="2"/>
    </row>
    <row r="114" spans="1:2" x14ac:dyDescent="0.2">
      <c r="A114" s="133" t="s">
        <v>350</v>
      </c>
    </row>
  </sheetData>
  <mergeCells count="10">
    <mergeCell ref="A1:G1"/>
    <mergeCell ref="A2:G2"/>
    <mergeCell ref="A3:G3"/>
    <mergeCell ref="A4:G4"/>
    <mergeCell ref="A5:G5"/>
    <mergeCell ref="A109:A110"/>
    <mergeCell ref="C109:C110"/>
    <mergeCell ref="A8:G8"/>
    <mergeCell ref="A9:G9"/>
    <mergeCell ref="A7:G7"/>
  </mergeCells>
  <printOptions horizontalCentered="1"/>
  <pageMargins left="0.25" right="0.25" top="0.5" bottom="0.5" header="0.3" footer="0.3"/>
  <pageSetup scale="64" fitToHeight="0" orientation="landscape" horizontalDpi="300" verticalDpi="300" r:id="rId1"/>
  <headerFooter alignWithMargins="0">
    <oddHeader>&amp;C&amp;"Times New Roman,Regular"CUI//FEDCON [when filled in]
SOURCE SELECTION SENSITIVE - See FAR 2.101 and 3.104 [when filled]</oddHeader>
    <oddFooter>&amp;L_x000D_&amp;1#&amp;"Calibri"&amp;10&amp;K000000 DISTRIBUTION: DoD COMMUNITY ONLY&amp;C&amp;"Times New Roman,Regular"CUI//FEDCON [when filled in]
SOURCE SELECTION SENSITIVE - See FAR 2.101 and 3.104 [when filled]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6384B789A6144ABD3A25563BFF2812" ma:contentTypeVersion="15" ma:contentTypeDescription="Create a new document." ma:contentTypeScope="" ma:versionID="65cbbbe8bef6a752d131f8015f5a3249">
  <xsd:schema xmlns:xsd="http://www.w3.org/2001/XMLSchema" xmlns:xs="http://www.w3.org/2001/XMLSchema" xmlns:p="http://schemas.microsoft.com/office/2006/metadata/properties" xmlns:ns1="http://schemas.microsoft.com/sharepoint/v3" xmlns:ns2="160055b2-c94a-42f7-9748-4d7c8129d702" xmlns:ns3="ce3aee90-b5a9-4eb1-aeb7-83f08afbd16f" targetNamespace="http://schemas.microsoft.com/office/2006/metadata/properties" ma:root="true" ma:fieldsID="2f58173175a089c5f3f1de496d26d95c" ns1:_="" ns2:_="" ns3:_="">
    <xsd:import namespace="http://schemas.microsoft.com/sharepoint/v3"/>
    <xsd:import namespace="160055b2-c94a-42f7-9748-4d7c8129d702"/>
    <xsd:import namespace="ce3aee90-b5a9-4eb1-aeb7-83f08afbd1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0055b2-c94a-42f7-9748-4d7c8129d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cef215b-19b7-4691-95f4-27d2fe62d5d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3aee90-b5a9-4eb1-aeb7-83f08afbd1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fa5d96-1cfc-49c0-bc5c-516ef94d6cd5}" ma:internalName="TaxCatchAll" ma:showField="CatchAllData" ma:web="ce3aee90-b5a9-4eb1-aeb7-83f08afbd1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160055b2-c94a-42f7-9748-4d7c8129d702">
      <Terms xmlns="http://schemas.microsoft.com/office/infopath/2007/PartnerControls"/>
    </lcf76f155ced4ddcb4097134ff3c332f>
    <TaxCatchAll xmlns="ce3aee90-b5a9-4eb1-aeb7-83f08afbd16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FA82C1-82D6-4F6A-8F40-737A33B0D662}"/>
</file>

<file path=customXml/itemProps2.xml><?xml version="1.0" encoding="utf-8"?>
<ds:datastoreItem xmlns:ds="http://schemas.openxmlformats.org/officeDocument/2006/customXml" ds:itemID="{BE31EDB4-967F-4584-B79B-2B5305926C6C}">
  <ds:schemaRefs>
    <ds:schemaRef ds:uri="http://schemas.openxmlformats.org/package/2006/metadata/core-properties"/>
    <ds:schemaRef ds:uri="http://schemas.microsoft.com/sharepoint/v3"/>
    <ds:schemaRef ds:uri="http://purl.org/dc/elements/1.1/"/>
    <ds:schemaRef ds:uri="http://purl.org/dc/dcmitype/"/>
    <ds:schemaRef ds:uri="http://schemas.microsoft.com/office/2006/documentManagement/types"/>
    <ds:schemaRef ds:uri="http://www.w3.org/XML/1998/namespace"/>
    <ds:schemaRef ds:uri="4442f253-3055-4e75-b182-f3a58b836b07"/>
    <ds:schemaRef ds:uri="http://purl.org/dc/terms/"/>
    <ds:schemaRef ds:uri="http://schemas.microsoft.com/office/infopath/2007/PartnerControls"/>
    <ds:schemaRef ds:uri="aee4851d-2d88-4d2f-b1e9-7dcf8aad0bc1"/>
    <ds:schemaRef ds:uri="http://schemas.microsoft.com/office/2006/metadata/properties"/>
  </ds:schemaRefs>
</ds:datastoreItem>
</file>

<file path=customXml/itemProps3.xml><?xml version="1.0" encoding="utf-8"?>
<ds:datastoreItem xmlns:ds="http://schemas.openxmlformats.org/officeDocument/2006/customXml" ds:itemID="{0C95E42E-0B7B-4233-9F48-67981988CC87}">
  <ds:schemaRefs>
    <ds:schemaRef ds:uri="http://schemas.microsoft.com/sharepoint/v3/contenttype/forms"/>
  </ds:schemaRefs>
</ds:datastoreItem>
</file>

<file path=docMetadata/LabelInfo.xml><?xml version="1.0" encoding="utf-8"?>
<clbl:labelList xmlns:clbl="http://schemas.microsoft.com/office/2020/mipLabelMetadata">
  <clbl:label id="{89f80511-b267-4892-be9d-6cc8d3fffe7e}" enabled="1" method="Standard" siteId="{f4c44cda-18c6-46b0-80f2-e290072444f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28</vt:i4>
      </vt:variant>
    </vt:vector>
  </HeadingPairs>
  <TitlesOfParts>
    <vt:vector size="46" baseType="lpstr">
      <vt:lpstr>A01 Base R</vt:lpstr>
      <vt:lpstr>A02 Base N-R</vt:lpstr>
      <vt:lpstr>B03 1st R</vt:lpstr>
      <vt:lpstr>B04 1st N-R</vt:lpstr>
      <vt:lpstr>C05 2nd R</vt:lpstr>
      <vt:lpstr>C06 2nd N-R</vt:lpstr>
      <vt:lpstr>D07 3rd R</vt:lpstr>
      <vt:lpstr>D08 3rd N-R</vt:lpstr>
      <vt:lpstr>E09 4th R</vt:lpstr>
      <vt:lpstr>E10 4th N-R</vt:lpstr>
      <vt:lpstr>F11 5th R</vt:lpstr>
      <vt:lpstr>F12 5th N-R</vt:lpstr>
      <vt:lpstr>G13 6th R</vt:lpstr>
      <vt:lpstr>G14 6th N-R</vt:lpstr>
      <vt:lpstr>H15 7th R</vt:lpstr>
      <vt:lpstr>H16 7th N-R</vt:lpstr>
      <vt:lpstr>J17 Extention R</vt:lpstr>
      <vt:lpstr>J18 Extention N-R</vt:lpstr>
      <vt:lpstr>'A01 Base R'!Print_Area</vt:lpstr>
      <vt:lpstr>'A02 Base N-R'!Print_Area</vt:lpstr>
      <vt:lpstr>'B03 1st R'!Print_Area</vt:lpstr>
      <vt:lpstr>'C05 2nd R'!Print_Area</vt:lpstr>
      <vt:lpstr>'D07 3rd R'!Print_Area</vt:lpstr>
      <vt:lpstr>'E09 4th R'!Print_Area</vt:lpstr>
      <vt:lpstr>'F11 5th R'!Print_Area</vt:lpstr>
      <vt:lpstr>'G13 6th R'!Print_Area</vt:lpstr>
      <vt:lpstr>'H15 7th R'!Print_Area</vt:lpstr>
      <vt:lpstr>'J17 Extention R'!Print_Area</vt:lpstr>
      <vt:lpstr>'A01 Base R'!Print_Titles</vt:lpstr>
      <vt:lpstr>'A02 Base N-R'!Print_Titles</vt:lpstr>
      <vt:lpstr>'B03 1st R'!Print_Titles</vt:lpstr>
      <vt:lpstr>'B04 1st N-R'!Print_Titles</vt:lpstr>
      <vt:lpstr>'C05 2nd R'!Print_Titles</vt:lpstr>
      <vt:lpstr>'C06 2nd N-R'!Print_Titles</vt:lpstr>
      <vt:lpstr>'D07 3rd R'!Print_Titles</vt:lpstr>
      <vt:lpstr>'D08 3rd N-R'!Print_Titles</vt:lpstr>
      <vt:lpstr>'E09 4th R'!Print_Titles</vt:lpstr>
      <vt:lpstr>'E10 4th N-R'!Print_Titles</vt:lpstr>
      <vt:lpstr>'F11 5th R'!Print_Titles</vt:lpstr>
      <vt:lpstr>'F12 5th N-R'!Print_Titles</vt:lpstr>
      <vt:lpstr>'G13 6th R'!Print_Titles</vt:lpstr>
      <vt:lpstr>'G14 6th N-R'!Print_Titles</vt:lpstr>
      <vt:lpstr>'H15 7th R'!Print_Titles</vt:lpstr>
      <vt:lpstr>'H16 7th N-R'!Print_Titles</vt:lpstr>
      <vt:lpstr>'J17 Extention R'!Print_Titles</vt:lpstr>
      <vt:lpstr>'J18 Extention N-R'!Print_Titles</vt:lpstr>
    </vt:vector>
  </TitlesOfParts>
  <Company>MIDLANT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Grounds Maint. ELINs</dc:title>
  <dc:creator>Bryan Reilly</dc:creator>
  <cp:lastModifiedBy>Hayashi LN Miyako (JA)</cp:lastModifiedBy>
  <cp:lastPrinted>2026-08-28T00:15:19Z</cp:lastPrinted>
  <dcterms:created xsi:type="dcterms:W3CDTF">2002-10-30T13:57:49Z</dcterms:created>
  <dcterms:modified xsi:type="dcterms:W3CDTF">2026-09-01T09:24:50Z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0x010100216384B789A6144ABD3A25563BFF2812</vt:lpwstr>
  </property>
  <property fmtid="{D5CDD505-2E9C-101B-9397-08002B2CF9AE}" pid="3" name="MediaServiceImageTags">
    <vt:lpwstr/>
  </property>
</Properties>
</file>