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armyeitaas-my.sharepoint-mil.us/personal/rhonda_m_lien_civ_army_mil/Documents/Documents/Awarded Contracts/2027 AWARDED CONTRACTS/1172ND TC CO HSAD 5-8 NOV/"/>
    </mc:Choice>
  </mc:AlternateContent>
  <xr:revisionPtr revIDLastSave="9" documentId="8_{029F8179-D7E0-47D9-B6A3-DB5B99700DAA}" xr6:coauthVersionLast="47" xr6:coauthVersionMax="47" xr10:uidLastSave="{ED74DA86-4A4A-44E2-8A22-37DAA093BA81}"/>
  <bookViews>
    <workbookView xWindow="51480" yWindow="-90" windowWidth="38640" windowHeight="15690" xr2:uid="{00000000-000D-0000-FFFF-FFFF00000000}"/>
  </bookViews>
  <sheets>
    <sheet name="TOTAL" sheetId="3" r:id="rId1"/>
    <sheet name="SINGLE ROOMS" sheetId="2" r:id="rId2"/>
    <sheet name="DOUBLE ROOMS" sheetId="1" r:id="rId3"/>
    <sheet name="DA 3953" sheetId="5" state="hidden" r:id="rId4"/>
  </sheets>
  <definedNames>
    <definedName name="_xlnm._FilterDatabase" localSheetId="2" hidden="1">'DOUBLE ROOMS'!$T$2:$T$3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1" l="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M4" i="1" l="1"/>
  <c r="E7" i="3"/>
  <c r="E6" i="3"/>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H4" i="2"/>
  <c r="M5" i="1" l="1"/>
  <c r="M9" i="1"/>
  <c r="I4" i="2"/>
  <c r="M6" i="1" l="1"/>
  <c r="J4" i="2"/>
  <c r="M7" i="1"/>
  <c r="M8" i="1"/>
  <c r="K3" i="1"/>
  <c r="H3" i="2"/>
  <c r="B22" i="5"/>
  <c r="B21" i="5"/>
  <c r="A4" i="2"/>
  <c r="M15" i="1" l="1"/>
  <c r="M10" i="1"/>
  <c r="M13" i="1"/>
  <c r="M17" i="1"/>
  <c r="M12" i="1"/>
  <c r="M14" i="1"/>
  <c r="M11" i="1"/>
  <c r="M16" i="1"/>
  <c r="K41" i="1"/>
  <c r="D7" i="3" s="1"/>
  <c r="M3" i="1"/>
  <c r="J3" i="2"/>
  <c r="H12" i="2"/>
  <c r="D6" i="3" s="1"/>
  <c r="M18" i="1"/>
  <c r="M19" i="1" l="1"/>
  <c r="I22" i="5"/>
  <c r="K22" i="5" s="1"/>
  <c r="I21" i="5"/>
  <c r="K21" i="5" s="1"/>
  <c r="M20" i="1" l="1"/>
  <c r="K34" i="5"/>
  <c r="M41" i="1"/>
  <c r="F7" i="3" l="1"/>
  <c r="M21" i="1"/>
  <c r="M22" i="1" l="1"/>
  <c r="M23" i="1" l="1"/>
  <c r="M24" i="1" l="1"/>
  <c r="M25" i="1" l="1"/>
  <c r="J12" i="2" l="1"/>
  <c r="F6" i="3" s="1"/>
  <c r="F8" i="3" s="1"/>
  <c r="M26" i="1"/>
  <c r="M27" i="1" l="1"/>
  <c r="M28" i="1" l="1"/>
  <c r="M29" i="1" l="1"/>
  <c r="M30" i="1" l="1"/>
  <c r="M31" i="1" l="1"/>
  <c r="M32" i="1" l="1"/>
  <c r="M33" i="1" l="1"/>
  <c r="M34" i="1" l="1"/>
  <c r="M35" i="1" l="1"/>
  <c r="M36" i="1" l="1"/>
  <c r="M37" i="1" l="1"/>
  <c r="M38" i="1" l="1"/>
  <c r="M39" i="1" l="1"/>
  <c r="M40" i="1" l="1"/>
</calcChain>
</file>

<file path=xl/sharedStrings.xml><?xml version="1.0" encoding="utf-8"?>
<sst xmlns="http://schemas.openxmlformats.org/spreadsheetml/2006/main" count="410" uniqueCount="199">
  <si>
    <t>Total Days</t>
  </si>
  <si>
    <t>Total</t>
  </si>
  <si>
    <t>Total Cost</t>
  </si>
  <si>
    <t>CHECK IN</t>
  </si>
  <si>
    <t>CHECK OUT</t>
  </si>
  <si>
    <t>Price per day</t>
  </si>
  <si>
    <t>ROOM TYPE</t>
  </si>
  <si>
    <t>NAME</t>
  </si>
  <si>
    <t>SINGLE</t>
  </si>
  <si>
    <t>DOUBLE</t>
  </si>
  <si>
    <t>Column1</t>
  </si>
  <si>
    <t>#</t>
  </si>
  <si>
    <t>TOTAL ROOM DAYS</t>
  </si>
  <si>
    <t>SINGLE ROOMS</t>
  </si>
  <si>
    <t>DOUBLE ROOMS</t>
  </si>
  <si>
    <t>TYPE OF ROOM</t>
  </si>
  <si>
    <t>QUANTITY</t>
  </si>
  <si>
    <t xml:space="preserve">PRICE </t>
  </si>
  <si>
    <t>TOTAL</t>
  </si>
  <si>
    <t>TOTAL COST</t>
  </si>
  <si>
    <t>GENDER</t>
  </si>
  <si>
    <t>RANK</t>
  </si>
  <si>
    <t>FEMALE</t>
  </si>
  <si>
    <t>PV2</t>
  </si>
  <si>
    <t>PFC</t>
  </si>
  <si>
    <t>SPC</t>
  </si>
  <si>
    <t>PVT</t>
  </si>
  <si>
    <t>SUGGESTED VENDOR:</t>
  </si>
  <si>
    <t>ADDRESS</t>
  </si>
  <si>
    <t>VENDOR POC AND PHONE:</t>
  </si>
  <si>
    <t xml:space="preserve">PURCHASE REQUEST AND COMMITMENT                                                              </t>
  </si>
  <si>
    <t xml:space="preserve"> 1.    PURCHASE INSTRUMENT NO.</t>
  </si>
  <si>
    <t xml:space="preserve"> 2.    REQUISITION NO.</t>
  </si>
  <si>
    <t xml:space="preserve"> 3.    DATE</t>
  </si>
  <si>
    <t>PAGE</t>
  </si>
  <si>
    <t>OF</t>
  </si>
  <si>
    <t>For use of this form, see AR 37-1; the proponent agency is OASA(FM)</t>
  </si>
  <si>
    <t>PAGES</t>
  </si>
  <si>
    <t xml:space="preserve"> 4.  TO:</t>
  </si>
  <si>
    <t xml:space="preserve"> 5.    THRU:</t>
  </si>
  <si>
    <t xml:space="preserve"> 6.    FROM:</t>
  </si>
  <si>
    <t xml:space="preserve"> It is requested that the supplies and services enumerated below or on attached list be</t>
  </si>
  <si>
    <t xml:space="preserve"> 7.    PURCHASED FOR</t>
  </si>
  <si>
    <t xml:space="preserve"> 8.    DELIVERED TO</t>
  </si>
  <si>
    <t xml:space="preserve"> 9.   NOT LATER THAN</t>
  </si>
  <si>
    <t>(Date)</t>
  </si>
  <si>
    <t xml:space="preserve"> 10.    NAME OF PERSON TO CALL FOR ADDITIONAL</t>
  </si>
  <si>
    <t xml:space="preserve"> 11.  TELEPHONE NUMBER</t>
  </si>
  <si>
    <t xml:space="preserve"> INFORMATION</t>
  </si>
  <si>
    <t xml:space="preserve"> 12.  LOCAL PURCHASES AUTHORIZED AS THE NORMAL</t>
  </si>
  <si>
    <t xml:space="preserve"> 13.  REQUISITIONING DISCLOSES NONAVAILABILITY</t>
  </si>
  <si>
    <t>FUND CERTIFICATION</t>
  </si>
  <si>
    <t xml:space="preserve"> MEANS OF SUPPLY FOR THE FOREGOING BY</t>
  </si>
  <si>
    <t xml:space="preserve"> OF ITEMS AND LOCAL PURCHASE IS AUTHORIZED BY</t>
  </si>
  <si>
    <t>The supplies and services listed on this request are properly chargeable to           the following allotments, the available balances of which are sufficient to                  cover the cost thereof, and funds have been committed.</t>
  </si>
  <si>
    <t>EMERGENCY SITUATION PRECLUDES USE OF REQUISITION CHANNELS FOR SECURING ITEM</t>
  </si>
  <si>
    <t xml:space="preserve"> 19.   ACCOUNTING CLASSIFICATION AND AMOUNT</t>
  </si>
  <si>
    <t>14.</t>
  </si>
  <si>
    <t>15.</t>
  </si>
  <si>
    <t>16.</t>
  </si>
  <si>
    <t>17.</t>
  </si>
  <si>
    <t xml:space="preserve"> 18.                           ESTIMATED</t>
  </si>
  <si>
    <t>ITEM</t>
  </si>
  <si>
    <t xml:space="preserve">   DESCRIPTION OF SUPPLY OR SERVICES</t>
  </si>
  <si>
    <t xml:space="preserve">     QUANTITY</t>
  </si>
  <si>
    <t>UNIT</t>
  </si>
  <si>
    <t>UNIT PRICE</t>
  </si>
  <si>
    <t>a</t>
  </si>
  <si>
    <t>b</t>
  </si>
  <si>
    <t xml:space="preserve"> 20.   TYPED NAME AND TITLE OF</t>
  </si>
  <si>
    <t xml:space="preserve"> 21.   SIGNATURE</t>
  </si>
  <si>
    <t xml:space="preserve"> 22.   DATE</t>
  </si>
  <si>
    <t xml:space="preserve"> CERTIFYING OFFICER</t>
  </si>
  <si>
    <t xml:space="preserve"> 23.   DISCOUNT TERMS</t>
  </si>
  <si>
    <t xml:space="preserve"> 24.   PURCHASE </t>
  </si>
  <si>
    <t xml:space="preserve"> ORDER NUMBER</t>
  </si>
  <si>
    <t xml:space="preserve"> 26.   DELIVERY REQUIREMENTS</t>
  </si>
  <si>
    <t xml:space="preserve"> 25.   THE FOREGOING ITEMS ARE REQUIRED NOT LATER THAN AS INDICATED ABOVE FOR THE FOLLOWING PURPOSE</t>
  </si>
  <si>
    <t xml:space="preserve"> ARE MORE THAN 7 DAYS REQUIRED TO INSPECT AND ACCEPT THE REQUESTED</t>
  </si>
  <si>
    <t xml:space="preserve"> GOODS OR SERVICES</t>
  </si>
  <si>
    <t xml:space="preserve">YES  </t>
  </si>
  <si>
    <t xml:space="preserve">NO  </t>
  </si>
  <si>
    <t xml:space="preserve"> IF YES, NUMBER OF DAYS REQUIRED</t>
  </si>
  <si>
    <t xml:space="preserve"> 27.   TYPED NAME AND GRADE OF INITIATING</t>
  </si>
  <si>
    <t>28.   SIGNATURE</t>
  </si>
  <si>
    <t xml:space="preserve"> 29.   DATE</t>
  </si>
  <si>
    <t xml:space="preserve"> 34.   TYPED NAME AND GRADE</t>
  </si>
  <si>
    <t xml:space="preserve"> 35.   SIGNATURE</t>
  </si>
  <si>
    <t xml:space="preserve"> 36.   DATE</t>
  </si>
  <si>
    <t xml:space="preserve"> OFFICER</t>
  </si>
  <si>
    <t>OF APPROVING OFFICER OR                DESIGNEE</t>
  </si>
  <si>
    <t xml:space="preserve"> 30.   TELEPHONE NUMBER</t>
  </si>
  <si>
    <t xml:space="preserve"> 31.   TYPED NAME AND GRADE OF SUPPLY</t>
  </si>
  <si>
    <t>32.   SIGNATURE</t>
  </si>
  <si>
    <t xml:space="preserve"> 33.   DATE</t>
  </si>
  <si>
    <t>DA FORM 3953,   MAR 91</t>
  </si>
  <si>
    <t>EDITION OF AUG 76 IS OBSOLETE</t>
  </si>
  <si>
    <t>USAPPC V2.00</t>
  </si>
  <si>
    <t>1</t>
  </si>
  <si>
    <t>2</t>
  </si>
  <si>
    <t>EA</t>
  </si>
  <si>
    <t>The supplies and services listed below cannot be secured through normal supply channels or other Army supply     sources in the immediate vicinity, and their procurement will not violate existing regulations pertaining to local        purchases for stock,</t>
  </si>
  <si>
    <t>UNIT POC</t>
  </si>
  <si>
    <t xml:space="preserve">UNIT </t>
  </si>
  <si>
    <t>EMAIL</t>
  </si>
  <si>
    <t>PHONE</t>
  </si>
  <si>
    <t>615-313-0530</t>
  </si>
  <si>
    <t>autofill</t>
  </si>
  <si>
    <t xml:space="preserve">Any questions, please contact Rhonda Lien @ rhonda.m.lien.civ@army.mil </t>
  </si>
  <si>
    <t>1172ND TC</t>
  </si>
  <si>
    <t>SFC Andre Taylor</t>
  </si>
  <si>
    <t>andre.d.taylor43.mil@army.mil</t>
  </si>
  <si>
    <t>901-430-1299</t>
  </si>
  <si>
    <t>Male</t>
  </si>
  <si>
    <t>CPT</t>
  </si>
  <si>
    <t>1SG</t>
  </si>
  <si>
    <t>EH DAH DAH</t>
  </si>
  <si>
    <t>RESENDIZ JUAN</t>
  </si>
  <si>
    <t>SGT</t>
  </si>
  <si>
    <t xml:space="preserve">LAWRENCE TAVON </t>
  </si>
  <si>
    <t>GARRETT AVONTE</t>
  </si>
  <si>
    <t>BUSH JASON</t>
  </si>
  <si>
    <t>JONES KEYSHAWN</t>
  </si>
  <si>
    <t>VILLARREAL DANIEL</t>
  </si>
  <si>
    <t>HOOTEN TAYLOR</t>
  </si>
  <si>
    <t>COURNOYER LUKE</t>
  </si>
  <si>
    <t>HARRIS ANTHONY</t>
  </si>
  <si>
    <t>SMITH THOMAS</t>
  </si>
  <si>
    <t>SULTZER SCOTT</t>
  </si>
  <si>
    <t>SWAFFORD TRISTAN</t>
  </si>
  <si>
    <t>CARTER TIMBER</t>
  </si>
  <si>
    <t>CATES JAYDEN</t>
  </si>
  <si>
    <t>CRABTREE STEVEN</t>
  </si>
  <si>
    <t>DIVALERIO DANIEL</t>
  </si>
  <si>
    <t>CHEANGNANGAM CHALOTORN</t>
  </si>
  <si>
    <t>TAYLOR JOSHUA</t>
  </si>
  <si>
    <t>DEWILDE AUSTIN</t>
  </si>
  <si>
    <t>BOTTS TYLER</t>
  </si>
  <si>
    <t>ROGERS JARRELL</t>
  </si>
  <si>
    <t>HARDIN ADEN</t>
  </si>
  <si>
    <t>DOCKERY MARTAVEON</t>
  </si>
  <si>
    <t>DILBECK, GARRETT</t>
  </si>
  <si>
    <t>MOHAMED ABDIAZIZ</t>
  </si>
  <si>
    <t>MOHAMED SALAH</t>
  </si>
  <si>
    <t>SMITH NATHAN</t>
  </si>
  <si>
    <t>CRESPO HENRY</t>
  </si>
  <si>
    <t>NELSON DARRIN</t>
  </si>
  <si>
    <t>JACKSON ROBERT</t>
  </si>
  <si>
    <t xml:space="preserve">RAMIREZ DANNY </t>
  </si>
  <si>
    <t>ROBERTS AARON</t>
  </si>
  <si>
    <t>CASTANEDA SANDI</t>
  </si>
  <si>
    <t>JOHNSON RAINE</t>
  </si>
  <si>
    <t>MALE</t>
  </si>
  <si>
    <t xml:space="preserve">GOCHCOFF STEVEN </t>
  </si>
  <si>
    <t xml:space="preserve">KILPATRICK COREY </t>
  </si>
  <si>
    <t xml:space="preserve">SIMMONS MICHAEL </t>
  </si>
  <si>
    <t xml:space="preserve">TURNER CHRISTOPHER </t>
  </si>
  <si>
    <t xml:space="preserve">CARLSON BRENT </t>
  </si>
  <si>
    <t xml:space="preserve">YEAGER CODIE </t>
  </si>
  <si>
    <t xml:space="preserve">FOREMAN KENDEL </t>
  </si>
  <si>
    <t xml:space="preserve">HARDIN SEDRIC </t>
  </si>
  <si>
    <t xml:space="preserve">HURTADO LOPEZ </t>
  </si>
  <si>
    <t xml:space="preserve">WINLAND KYLE </t>
  </si>
  <si>
    <t xml:space="preserve">AVERY ERIC </t>
  </si>
  <si>
    <t xml:space="preserve">ROSSON JONATHAN </t>
  </si>
  <si>
    <t>WHITE JATWON</t>
  </si>
  <si>
    <t xml:space="preserve">NORRIS JULIUS </t>
  </si>
  <si>
    <t xml:space="preserve">BROWN JOSHUA </t>
  </si>
  <si>
    <t xml:space="preserve">HANCOCK WILLIAM </t>
  </si>
  <si>
    <t xml:space="preserve">STEVENS ALEX </t>
  </si>
  <si>
    <t xml:space="preserve">HOLDER VANSIMONE </t>
  </si>
  <si>
    <t>OWENS IMANI</t>
  </si>
  <si>
    <t>FOSTER ISAIAH</t>
  </si>
  <si>
    <t xml:space="preserve">CARRASCO JOSE </t>
  </si>
  <si>
    <t>WILLIAMS DEANGELO</t>
  </si>
  <si>
    <t xml:space="preserve">MOLINA-HERNANDEZ KENDRICK </t>
  </si>
  <si>
    <t xml:space="preserve">JENKINS KEVON </t>
  </si>
  <si>
    <t xml:space="preserve">WINFREY OMARION </t>
  </si>
  <si>
    <t xml:space="preserve">LANDRUM TAYLER </t>
  </si>
  <si>
    <t xml:space="preserve">UNDERWOOD ANTHONY </t>
  </si>
  <si>
    <t xml:space="preserve">EVERETT SOLOMON </t>
  </si>
  <si>
    <t xml:space="preserve">THOMPSON WILLIAM </t>
  </si>
  <si>
    <t xml:space="preserve">AMACHER CHRISTIAN </t>
  </si>
  <si>
    <t>TARRANT TOMMY</t>
  </si>
  <si>
    <t xml:space="preserve">SANCHEZ AGUSTIN </t>
  </si>
  <si>
    <t xml:space="preserve">MARTINEZ PEREZ </t>
  </si>
  <si>
    <t xml:space="preserve">MILLER JACOB </t>
  </si>
  <si>
    <t xml:space="preserve">WILLIAMS DONALD </t>
  </si>
  <si>
    <t xml:space="preserve">DOLBERRY ANDRE </t>
  </si>
  <si>
    <t xml:space="preserve">WAGGY BLAKE </t>
  </si>
  <si>
    <t xml:space="preserve">NORMAN LAWRYN </t>
  </si>
  <si>
    <t xml:space="preserve">BAIRD GLENNA </t>
  </si>
  <si>
    <t xml:space="preserve">SIAM LAL </t>
  </si>
  <si>
    <t xml:space="preserve">CINKOC AWOG </t>
  </si>
  <si>
    <t xml:space="preserve">BRCKA BILLIE </t>
  </si>
  <si>
    <t>SSG</t>
  </si>
  <si>
    <t>1LT</t>
  </si>
  <si>
    <t>SFC</t>
  </si>
  <si>
    <t>2LT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</si>
</sst>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F800]dddd\,\ mmmm\ dd\,\ yyyy"/>
    <numFmt numFmtId="165" formatCode="&quot;$&quot;#,##0.00"/>
    <numFmt numFmtId="166" formatCode="dd\-mmm\-yy"/>
    <numFmt numFmtId="167" formatCode="[&lt;=9999999]###\-####;\(###\)\ ###\-####"/>
  </numFmts>
  <fonts count="13" x14ac:knownFonts="1">
    <font>
      <sz val="10"/>
      <name val="Arial"/>
    </font>
    <font>
      <b/>
      <sz val="10"/>
      <name val="Arial"/>
      <family val="2"/>
    </font>
    <font>
      <sz val="8"/>
      <name val="Arial"/>
      <family val="2"/>
    </font>
    <font>
      <u/>
      <sz val="10"/>
      <color indexed="12"/>
      <name val="Arial"/>
      <family val="2"/>
    </font>
    <font>
      <b/>
      <sz val="10"/>
      <name val="Arial"/>
      <family val="2"/>
    </font>
    <font>
      <sz val="7"/>
      <name val="Arial"/>
      <family val="2"/>
    </font>
    <font>
      <sz val="6"/>
      <name val="Arial"/>
      <family val="2"/>
    </font>
    <font>
      <sz val="9"/>
      <name val="Arial"/>
      <family val="2"/>
    </font>
    <font>
      <sz val="8"/>
      <name val="Arial"/>
      <family val="2"/>
    </font>
    <font>
      <sz val="10"/>
      <name val="Arial"/>
      <family val="2"/>
    </font>
    <font>
      <i/>
      <sz val="7"/>
      <name val="Arial"/>
      <family val="2"/>
    </font>
    <font>
      <sz val="11"/>
      <name val="Arial"/>
      <family val="2"/>
    </font>
    <font>
      <b/>
      <sz val="11"/>
      <name val="Arial"/>
      <family val="2"/>
    </font>
  </fonts>
  <fills count="3">
    <fill>
      <patternFill patternType="none"/>
    </fill>
    <fill>
      <patternFill patternType="gray125"/>
    </fill>
    <fill>
      <patternFill patternType="solid">
        <fgColor indexed="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9" fillId="0" borderId="0"/>
  </cellStyleXfs>
  <cellXfs count="324">
    <xf numFmtId="0" fontId="0" fillId="0" borderId="0" xfId="0"/>
    <xf numFmtId="0" fontId="0" fillId="0" borderId="1" xfId="0" applyBorder="1"/>
    <xf numFmtId="164" fontId="0" fillId="0" borderId="0" xfId="0" applyNumberFormat="1"/>
    <xf numFmtId="165" fontId="0" fillId="0" borderId="0" xfId="0" applyNumberFormat="1"/>
    <xf numFmtId="1" fontId="0" fillId="0" borderId="0" xfId="0" applyNumberFormat="1"/>
    <xf numFmtId="0" fontId="1" fillId="0" borderId="0" xfId="0" applyFont="1"/>
    <xf numFmtId="0" fontId="0" fillId="0" borderId="2" xfId="0" applyBorder="1"/>
    <xf numFmtId="0" fontId="0" fillId="0" borderId="3" xfId="0" applyBorder="1"/>
    <xf numFmtId="0" fontId="0" fillId="0" borderId="4" xfId="0" applyBorder="1"/>
    <xf numFmtId="0" fontId="0" fillId="2" borderId="2" xfId="0" applyFill="1" applyBorder="1"/>
    <xf numFmtId="164" fontId="0" fillId="2" borderId="2" xfId="0" applyNumberFormat="1" applyFill="1" applyBorder="1"/>
    <xf numFmtId="0" fontId="0" fillId="2" borderId="3" xfId="0" applyFill="1" applyBorder="1"/>
    <xf numFmtId="164" fontId="0" fillId="2" borderId="3" xfId="0" applyNumberFormat="1" applyFill="1" applyBorder="1"/>
    <xf numFmtId="0" fontId="0" fillId="2" borderId="1" xfId="0" applyFill="1" applyBorder="1" applyProtection="1">
      <protection locked="0"/>
    </xf>
    <xf numFmtId="164" fontId="0" fillId="2" borderId="1" xfId="0" applyNumberFormat="1" applyFill="1" applyBorder="1" applyProtection="1">
      <protection locked="0"/>
    </xf>
    <xf numFmtId="44" fontId="0" fillId="0" borderId="2" xfId="0" applyNumberFormat="1" applyBorder="1"/>
    <xf numFmtId="44" fontId="0" fillId="0" borderId="3" xfId="0" applyNumberFormat="1" applyBorder="1"/>
    <xf numFmtId="44" fontId="0" fillId="2" borderId="1" xfId="0" applyNumberFormat="1" applyFill="1" applyBorder="1" applyProtection="1">
      <protection locked="0"/>
    </xf>
    <xf numFmtId="44" fontId="0" fillId="0" borderId="1" xfId="0" applyNumberFormat="1" applyBorder="1"/>
    <xf numFmtId="44" fontId="0" fillId="0" borderId="0" xfId="0" applyNumberFormat="1"/>
    <xf numFmtId="0" fontId="5" fillId="0" borderId="5" xfId="0" applyFont="1" applyBorder="1" applyAlignment="1">
      <alignment horizontal="center" vertical="center"/>
    </xf>
    <xf numFmtId="0" fontId="0" fillId="0" borderId="6" xfId="0" applyBorder="1" applyAlignment="1" applyProtection="1">
      <alignment horizontal="center"/>
      <protection locked="0"/>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center" vertical="center"/>
    </xf>
    <xf numFmtId="0" fontId="0" fillId="0" borderId="8" xfId="0" applyBorder="1" applyAlignment="1">
      <alignment horizontal="left"/>
    </xf>
    <xf numFmtId="49" fontId="5" fillId="0" borderId="9" xfId="0" applyNumberFormat="1" applyFont="1" applyBorder="1"/>
    <xf numFmtId="49" fontId="5" fillId="0" borderId="2" xfId="0" applyNumberFormat="1" applyFont="1" applyBorder="1" applyAlignment="1">
      <alignment horizontal="left"/>
    </xf>
    <xf numFmtId="0" fontId="5" fillId="0" borderId="10" xfId="0" applyFont="1" applyBorder="1" applyAlignment="1">
      <alignment vertical="top"/>
    </xf>
    <xf numFmtId="0" fontId="5" fillId="0" borderId="11" xfId="0" applyFont="1" applyBorder="1" applyAlignment="1">
      <alignment horizontal="center" vertical="top"/>
    </xf>
    <xf numFmtId="49" fontId="7" fillId="0" borderId="9" xfId="0" applyNumberFormat="1" applyFont="1" applyBorder="1" applyAlignment="1" applyProtection="1">
      <alignment horizontal="center"/>
      <protection locked="0"/>
    </xf>
    <xf numFmtId="0" fontId="7" fillId="0" borderId="2" xfId="0" applyFont="1" applyBorder="1" applyAlignment="1" applyProtection="1">
      <alignment horizontal="center"/>
      <protection locked="0"/>
    </xf>
    <xf numFmtId="49" fontId="7" fillId="0" borderId="10" xfId="0" applyNumberFormat="1" applyFont="1" applyBorder="1" applyAlignment="1" applyProtection="1">
      <alignment horizontal="center"/>
      <protection locked="0"/>
    </xf>
    <xf numFmtId="0" fontId="7" fillId="0" borderId="11" xfId="0" applyFont="1" applyBorder="1" applyAlignment="1" applyProtection="1">
      <alignment horizontal="center"/>
      <protection locked="0"/>
    </xf>
    <xf numFmtId="0" fontId="8" fillId="0" borderId="0" xfId="0" applyFont="1" applyAlignment="1">
      <alignment horizontal="right"/>
    </xf>
    <xf numFmtId="0" fontId="4" fillId="0" borderId="1" xfId="0" applyFont="1" applyBorder="1" applyAlignment="1" applyProtection="1">
      <alignment horizontal="center" vertical="center"/>
      <protection locked="0"/>
    </xf>
    <xf numFmtId="0" fontId="7" fillId="0" borderId="5" xfId="0" applyFont="1" applyBorder="1" applyAlignment="1">
      <alignment horizontal="center" vertical="center"/>
    </xf>
    <xf numFmtId="0" fontId="4" fillId="0" borderId="2" xfId="0" applyFont="1" applyBorder="1"/>
    <xf numFmtId="0" fontId="4" fillId="2" borderId="2" xfId="0" applyFont="1" applyFill="1" applyBorder="1"/>
    <xf numFmtId="0" fontId="4" fillId="2" borderId="11" xfId="0" applyFont="1" applyFill="1" applyBorder="1"/>
    <xf numFmtId="164" fontId="4" fillId="2" borderId="2" xfId="0" applyNumberFormat="1" applyFont="1" applyFill="1" applyBorder="1"/>
    <xf numFmtId="44" fontId="4" fillId="0" borderId="2" xfId="0" applyNumberFormat="1" applyFont="1" applyBorder="1"/>
    <xf numFmtId="0" fontId="4" fillId="0" borderId="3" xfId="0" applyFont="1" applyBorder="1"/>
    <xf numFmtId="0" fontId="4" fillId="0" borderId="4" xfId="0" applyFont="1" applyBorder="1"/>
    <xf numFmtId="0" fontId="4" fillId="2" borderId="3" xfId="0" applyFont="1" applyFill="1" applyBorder="1"/>
    <xf numFmtId="0" fontId="4" fillId="2" borderId="4" xfId="0" applyFont="1" applyFill="1" applyBorder="1"/>
    <xf numFmtId="0" fontId="4" fillId="2" borderId="8" xfId="0" applyFont="1" applyFill="1" applyBorder="1"/>
    <xf numFmtId="164" fontId="4" fillId="2" borderId="3" xfId="0" applyNumberFormat="1" applyFont="1" applyFill="1" applyBorder="1"/>
    <xf numFmtId="44" fontId="4" fillId="0" borderId="3" xfId="0" applyNumberFormat="1" applyFont="1" applyBorder="1"/>
    <xf numFmtId="1" fontId="4" fillId="0" borderId="2" xfId="0" applyNumberFormat="1" applyFont="1" applyBorder="1" applyAlignment="1">
      <alignment horizontal="center"/>
    </xf>
    <xf numFmtId="1" fontId="4" fillId="0" borderId="3" xfId="0" applyNumberFormat="1" applyFont="1" applyBorder="1" applyAlignment="1">
      <alignment horizontal="center"/>
    </xf>
    <xf numFmtId="1" fontId="0" fillId="0" borderId="1" xfId="0" applyNumberFormat="1" applyBorder="1" applyAlignment="1">
      <alignment horizontal="center"/>
    </xf>
    <xf numFmtId="1" fontId="4" fillId="0" borderId="0" xfId="0" applyNumberFormat="1" applyFont="1" applyAlignment="1">
      <alignment horizontal="center"/>
    </xf>
    <xf numFmtId="8" fontId="0" fillId="0" borderId="0" xfId="0" applyNumberFormat="1"/>
    <xf numFmtId="0" fontId="4" fillId="0" borderId="1" xfId="0" applyFont="1" applyBorder="1"/>
    <xf numFmtId="0" fontId="9" fillId="0" borderId="0" xfId="0" applyFont="1"/>
    <xf numFmtId="44" fontId="4" fillId="0" borderId="0" xfId="0" applyNumberFormat="1" applyFont="1"/>
    <xf numFmtId="0" fontId="4" fillId="0" borderId="0" xfId="0" applyFont="1"/>
    <xf numFmtId="0" fontId="4" fillId="0" borderId="7" xfId="0" applyFont="1" applyBorder="1"/>
    <xf numFmtId="165" fontId="4" fillId="0" borderId="0" xfId="0" applyNumberFormat="1" applyFont="1"/>
    <xf numFmtId="0" fontId="4" fillId="0" borderId="12" xfId="0" applyFont="1" applyBorder="1"/>
    <xf numFmtId="165" fontId="4" fillId="0" borderId="1" xfId="0" applyNumberFormat="1" applyFont="1" applyBorder="1"/>
    <xf numFmtId="1" fontId="4" fillId="0" borderId="1" xfId="0" applyNumberFormat="1" applyFont="1" applyBorder="1"/>
    <xf numFmtId="0" fontId="4" fillId="0" borderId="8" xfId="0" applyFont="1" applyBorder="1"/>
    <xf numFmtId="0" fontId="4" fillId="0" borderId="13" xfId="0" applyFont="1" applyBorder="1"/>
    <xf numFmtId="0" fontId="9" fillId="2" borderId="1" xfId="0" applyFont="1" applyFill="1" applyBorder="1" applyProtection="1">
      <protection locked="0"/>
    </xf>
    <xf numFmtId="1" fontId="0" fillId="0" borderId="2" xfId="0" applyNumberFormat="1" applyBorder="1" applyAlignment="1">
      <alignment horizontal="center"/>
    </xf>
    <xf numFmtId="1" fontId="0" fillId="0" borderId="3" xfId="0" applyNumberFormat="1" applyBorder="1" applyAlignment="1">
      <alignment horizontal="center"/>
    </xf>
    <xf numFmtId="1" fontId="0" fillId="0" borderId="0" xfId="0" applyNumberFormat="1" applyAlignment="1">
      <alignment horizontal="center"/>
    </xf>
    <xf numFmtId="164" fontId="4" fillId="0" borderId="0" xfId="0" applyNumberFormat="1" applyFont="1"/>
    <xf numFmtId="44" fontId="0" fillId="0" borderId="1" xfId="0" applyNumberFormat="1" applyBorder="1" applyProtection="1">
      <protection locked="0"/>
    </xf>
    <xf numFmtId="44" fontId="1" fillId="0" borderId="0" xfId="0" applyNumberFormat="1" applyFont="1"/>
    <xf numFmtId="0" fontId="11" fillId="0" borderId="0" xfId="0" applyFont="1"/>
    <xf numFmtId="164" fontId="11" fillId="0" borderId="0" xfId="0" applyNumberFormat="1" applyFont="1"/>
    <xf numFmtId="164" fontId="12" fillId="0" borderId="0" xfId="0" applyNumberFormat="1" applyFont="1" applyAlignment="1">
      <alignment horizontal="center"/>
    </xf>
    <xf numFmtId="1" fontId="12" fillId="0" borderId="0" xfId="0" applyNumberFormat="1" applyFont="1" applyAlignment="1">
      <alignment horizontal="center"/>
    </xf>
    <xf numFmtId="44" fontId="12" fillId="0" borderId="0" xfId="0" applyNumberFormat="1" applyFont="1" applyAlignment="1">
      <alignment horizontal="center"/>
    </xf>
    <xf numFmtId="0" fontId="9" fillId="2" borderId="0" xfId="0" applyFont="1" applyFill="1" applyProtection="1">
      <protection locked="0"/>
    </xf>
    <xf numFmtId="0" fontId="9" fillId="0" borderId="0" xfId="0" applyFont="1" applyProtection="1">
      <protection locked="0"/>
    </xf>
    <xf numFmtId="165" fontId="9" fillId="0" borderId="14" xfId="0" applyNumberFormat="1" applyFont="1" applyBorder="1" applyAlignment="1">
      <alignment horizontal="center"/>
    </xf>
    <xf numFmtId="165" fontId="0" fillId="0" borderId="14" xfId="0" applyNumberFormat="1" applyBorder="1" applyAlignment="1">
      <alignment horizontal="center"/>
    </xf>
    <xf numFmtId="165" fontId="9" fillId="0" borderId="15" xfId="0" applyNumberFormat="1" applyFont="1" applyBorder="1" applyAlignment="1">
      <alignment horizontal="center"/>
    </xf>
    <xf numFmtId="165" fontId="0" fillId="0" borderId="15" xfId="0" applyNumberFormat="1" applyBorder="1" applyAlignment="1">
      <alignment horizontal="center"/>
    </xf>
    <xf numFmtId="165" fontId="3" fillId="0" borderId="15" xfId="1" applyNumberFormat="1" applyBorder="1" applyAlignment="1" applyProtection="1">
      <alignment horizontal="center"/>
    </xf>
    <xf numFmtId="0" fontId="4" fillId="0" borderId="1" xfId="0" applyFont="1" applyBorder="1"/>
    <xf numFmtId="165" fontId="1" fillId="0" borderId="16" xfId="0" applyNumberFormat="1" applyFont="1" applyBorder="1" applyAlignment="1">
      <alignment horizontal="center" wrapText="1"/>
    </xf>
    <xf numFmtId="0" fontId="4" fillId="0" borderId="17" xfId="0" applyFont="1" applyBorder="1" applyAlignment="1">
      <alignment horizontal="center" wrapText="1"/>
    </xf>
    <xf numFmtId="0" fontId="4" fillId="0" borderId="18" xfId="0" applyFont="1" applyBorder="1" applyAlignment="1">
      <alignment horizontal="center" wrapText="1"/>
    </xf>
    <xf numFmtId="0" fontId="7" fillId="0" borderId="5" xfId="0" applyFont="1" applyBorder="1" applyAlignment="1" applyProtection="1">
      <alignment horizontal="left" indent="2"/>
      <protection locked="0"/>
    </xf>
    <xf numFmtId="0" fontId="7" fillId="0" borderId="6" xfId="0" applyFont="1" applyBorder="1" applyAlignment="1" applyProtection="1">
      <alignment horizontal="left" indent="2"/>
      <protection locked="0"/>
    </xf>
    <xf numFmtId="0" fontId="0" fillId="0" borderId="5" xfId="0" applyBorder="1" applyAlignment="1" applyProtection="1">
      <alignment horizontal="center"/>
      <protection locked="0"/>
    </xf>
    <xf numFmtId="0" fontId="6" fillId="0" borderId="30" xfId="0" applyFont="1" applyBorder="1" applyAlignment="1">
      <alignment horizontal="center" vertical="top"/>
    </xf>
    <xf numFmtId="0" fontId="6" fillId="0" borderId="21" xfId="0" applyFont="1" applyBorder="1" applyAlignment="1">
      <alignment horizontal="center" vertical="top"/>
    </xf>
    <xf numFmtId="0" fontId="0" fillId="0" borderId="31" xfId="0" applyBorder="1" applyAlignment="1" applyProtection="1">
      <alignment horizontal="center" vertical="top"/>
      <protection locked="0"/>
    </xf>
    <xf numFmtId="0" fontId="0" fillId="0" borderId="14" xfId="0" applyBorder="1" applyAlignment="1" applyProtection="1">
      <alignment horizontal="center" vertical="top"/>
      <protection locked="0"/>
    </xf>
    <xf numFmtId="0" fontId="0" fillId="0" borderId="32" xfId="0" applyBorder="1" applyAlignment="1" applyProtection="1">
      <alignment horizontal="center" vertical="top"/>
      <protection locked="0"/>
    </xf>
    <xf numFmtId="0" fontId="0" fillId="0" borderId="21" xfId="0" applyBorder="1" applyAlignment="1" applyProtection="1">
      <alignment horizontal="center" vertical="top"/>
      <protection locked="0"/>
    </xf>
    <xf numFmtId="0" fontId="5" fillId="0" borderId="33" xfId="0" applyFont="1" applyBorder="1" applyAlignment="1">
      <alignment horizontal="center" vertical="center"/>
    </xf>
    <xf numFmtId="0" fontId="5" fillId="0" borderId="0" xfId="0" applyFont="1" applyAlignment="1">
      <alignment horizontal="center" vertical="center"/>
    </xf>
    <xf numFmtId="0" fontId="5" fillId="0" borderId="34" xfId="0" applyFont="1" applyBorder="1" applyAlignment="1">
      <alignment horizontal="center" vertical="center"/>
    </xf>
    <xf numFmtId="0" fontId="5" fillId="0" borderId="13" xfId="0" applyFont="1" applyBorder="1" applyAlignment="1">
      <alignment horizontal="center" vertical="center"/>
    </xf>
    <xf numFmtId="0" fontId="7" fillId="0" borderId="0" xfId="0" applyFont="1" applyAlignment="1" applyProtection="1">
      <alignment horizontal="left" vertical="center" indent="3"/>
      <protection locked="0"/>
    </xf>
    <xf numFmtId="0" fontId="7" fillId="0" borderId="12" xfId="0" applyFont="1" applyBorder="1" applyAlignment="1" applyProtection="1">
      <alignment horizontal="left" vertical="center" indent="3"/>
      <protection locked="0"/>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7" fillId="0" borderId="0" xfId="0" applyFont="1" applyAlignment="1" applyProtection="1">
      <alignment horizontal="left" vertical="center"/>
      <protection locked="0"/>
    </xf>
    <xf numFmtId="0" fontId="7" fillId="0" borderId="12" xfId="0" applyFont="1" applyBorder="1" applyAlignment="1" applyProtection="1">
      <alignment horizontal="left" vertical="center"/>
      <protection locked="0"/>
    </xf>
    <xf numFmtId="0" fontId="5" fillId="0" borderId="19" xfId="0" applyFont="1" applyBorder="1" applyAlignment="1">
      <alignment horizontal="center" vertical="center"/>
    </xf>
    <xf numFmtId="0" fontId="5" fillId="0" borderId="5" xfId="0" applyFont="1" applyBorder="1" applyAlignment="1">
      <alignment horizontal="center" vertical="center"/>
    </xf>
    <xf numFmtId="0" fontId="7" fillId="0" borderId="0" xfId="0" applyFont="1" applyAlignment="1" applyProtection="1">
      <alignment horizontal="left" vertical="center" indent="2"/>
      <protection locked="0"/>
    </xf>
    <xf numFmtId="0" fontId="7" fillId="0" borderId="20" xfId="0" applyFont="1" applyBorder="1" applyAlignment="1" applyProtection="1">
      <alignment horizontal="left" vertical="center" indent="2"/>
      <protection locked="0"/>
    </xf>
    <xf numFmtId="166" fontId="0" fillId="0" borderId="21" xfId="0" applyNumberFormat="1" applyBorder="1" applyAlignment="1" applyProtection="1">
      <alignment horizontal="center" vertical="top"/>
      <protection locked="0"/>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0" borderId="23" xfId="0" applyFont="1" applyBorder="1" applyAlignment="1">
      <alignment horizontal="center" wrapText="1"/>
    </xf>
    <xf numFmtId="0" fontId="4" fillId="0" borderId="24" xfId="0" applyFont="1" applyBorder="1" applyAlignment="1">
      <alignment horizontal="center" wrapText="1"/>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5" xfId="0" applyFont="1" applyBorder="1" applyAlignment="1">
      <alignment horizontal="left" vertical="center"/>
    </xf>
    <xf numFmtId="0" fontId="7" fillId="0" borderId="5" xfId="0" applyFont="1" applyBorder="1" applyAlignment="1" applyProtection="1">
      <alignment horizontal="left" indent="3"/>
      <protection locked="0"/>
    </xf>
    <xf numFmtId="0" fontId="7" fillId="0" borderId="26" xfId="0" applyFont="1" applyBorder="1" applyAlignment="1" applyProtection="1">
      <alignment horizontal="left" indent="3"/>
      <protection locked="0"/>
    </xf>
    <xf numFmtId="0" fontId="7" fillId="0" borderId="5" xfId="0" applyFont="1" applyBorder="1" applyAlignment="1" applyProtection="1">
      <alignment horizontal="left"/>
      <protection locked="0"/>
    </xf>
    <xf numFmtId="0" fontId="7" fillId="0" borderId="26" xfId="0" applyFont="1" applyBorder="1" applyAlignment="1" applyProtection="1">
      <alignment horizontal="left"/>
      <protection locked="0"/>
    </xf>
    <xf numFmtId="0" fontId="7" fillId="0" borderId="13" xfId="0" applyFont="1" applyBorder="1" applyAlignment="1" applyProtection="1">
      <alignment horizontal="left" vertical="top" indent="3"/>
      <protection locked="0"/>
    </xf>
    <xf numFmtId="0" fontId="7" fillId="0" borderId="4" xfId="0" applyFont="1" applyBorder="1" applyAlignment="1" applyProtection="1">
      <alignment horizontal="left" vertical="top" indent="3"/>
      <protection locked="0"/>
    </xf>
    <xf numFmtId="0" fontId="7" fillId="0" borderId="13" xfId="0" applyFont="1" applyBorder="1" applyAlignment="1" applyProtection="1">
      <alignment horizontal="left" vertical="top"/>
      <protection locked="0"/>
    </xf>
    <xf numFmtId="0" fontId="7" fillId="0" borderId="4" xfId="0" applyFont="1" applyBorder="1" applyAlignment="1" applyProtection="1">
      <alignment horizontal="left" vertical="top"/>
      <protection locked="0"/>
    </xf>
    <xf numFmtId="0" fontId="7" fillId="0" borderId="13" xfId="0" applyFont="1" applyBorder="1" applyAlignment="1" applyProtection="1">
      <alignment horizontal="left" vertical="top" indent="2"/>
      <protection locked="0"/>
    </xf>
    <xf numFmtId="0" fontId="7" fillId="0" borderId="35" xfId="0" applyFont="1" applyBorder="1" applyAlignment="1" applyProtection="1">
      <alignment horizontal="left" vertical="top" indent="2"/>
      <protection locked="0"/>
    </xf>
    <xf numFmtId="0" fontId="5" fillId="0" borderId="27" xfId="0" applyFont="1" applyBorder="1" applyAlignment="1">
      <alignment horizontal="left"/>
    </xf>
    <xf numFmtId="0" fontId="5" fillId="0" borderId="28" xfId="0" applyFont="1" applyBorder="1" applyAlignment="1">
      <alignment horizontal="left"/>
    </xf>
    <xf numFmtId="0" fontId="5" fillId="0" borderId="29" xfId="0" applyFont="1" applyBorder="1" applyAlignment="1">
      <alignment horizontal="left"/>
    </xf>
    <xf numFmtId="0" fontId="4" fillId="0" borderId="2"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9" fillId="0" borderId="34" xfId="0" applyFont="1" applyBorder="1" applyAlignment="1" applyProtection="1">
      <alignment horizontal="center" vertical="top"/>
      <protection locked="0"/>
    </xf>
    <xf numFmtId="0" fontId="9" fillId="0" borderId="13" xfId="0" applyFont="1" applyBorder="1" applyAlignment="1" applyProtection="1">
      <alignment horizontal="center" vertical="top"/>
      <protection locked="0"/>
    </xf>
    <xf numFmtId="0" fontId="9" fillId="0" borderId="4" xfId="0" applyFont="1" applyBorder="1" applyAlignment="1" applyProtection="1">
      <alignment horizontal="center" vertical="top"/>
      <protection locked="0"/>
    </xf>
    <xf numFmtId="0" fontId="9" fillId="0" borderId="8" xfId="0" applyFont="1" applyBorder="1" applyAlignment="1" applyProtection="1">
      <alignment horizontal="center" vertical="top"/>
      <protection locked="0"/>
    </xf>
    <xf numFmtId="0" fontId="10" fillId="0" borderId="8" xfId="0" applyFont="1" applyBorder="1" applyAlignment="1">
      <alignment horizontal="left" vertical="top"/>
    </xf>
    <xf numFmtId="0" fontId="10" fillId="0" borderId="13" xfId="0" applyFont="1" applyBorder="1" applyAlignment="1">
      <alignment horizontal="left" vertical="top"/>
    </xf>
    <xf numFmtId="166" fontId="9" fillId="0" borderId="13" xfId="0" applyNumberFormat="1" applyFont="1" applyBorder="1" applyAlignment="1" applyProtection="1">
      <alignment horizontal="center" vertical="center"/>
      <protection locked="0"/>
    </xf>
    <xf numFmtId="166" fontId="9" fillId="0" borderId="35" xfId="0" applyNumberFormat="1" applyFont="1" applyBorder="1" applyAlignment="1" applyProtection="1">
      <alignment horizontal="center" vertical="center"/>
      <protection locked="0"/>
    </xf>
    <xf numFmtId="0" fontId="8" fillId="0" borderId="36" xfId="0" applyFont="1" applyBorder="1" applyAlignment="1">
      <alignment horizontal="left" vertical="center"/>
    </xf>
    <xf numFmtId="0" fontId="0" fillId="0" borderId="17" xfId="0" applyBorder="1" applyAlignment="1">
      <alignment horizontal="left" vertical="center"/>
    </xf>
    <xf numFmtId="0" fontId="0" fillId="0" borderId="37" xfId="0" applyBorder="1" applyAlignment="1">
      <alignment horizontal="left" vertical="center"/>
    </xf>
    <xf numFmtId="0" fontId="5" fillId="0" borderId="38" xfId="0" applyFont="1" applyBorder="1" applyAlignment="1">
      <alignment horizontal="left" vertical="center"/>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27" xfId="0" applyFont="1" applyBorder="1" applyAlignment="1">
      <alignment horizontal="left" vertical="center"/>
    </xf>
    <xf numFmtId="0" fontId="5" fillId="0" borderId="39" xfId="0" applyFont="1" applyBorder="1" applyAlignment="1">
      <alignment horizontal="left" vertical="center"/>
    </xf>
    <xf numFmtId="0" fontId="8" fillId="0" borderId="38" xfId="0" applyFont="1" applyBorder="1" applyAlignment="1">
      <alignment horizontal="left" vertical="center" wrapText="1"/>
    </xf>
    <xf numFmtId="0" fontId="8" fillId="0" borderId="28" xfId="0" applyFont="1" applyBorder="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8" fillId="0" borderId="13" xfId="0" applyFont="1" applyBorder="1" applyAlignment="1">
      <alignment horizontal="left" vertical="center" wrapText="1"/>
    </xf>
    <xf numFmtId="0" fontId="8" fillId="0" borderId="4" xfId="0" applyFont="1" applyBorder="1" applyAlignment="1">
      <alignment horizontal="left" vertical="center" wrapText="1"/>
    </xf>
    <xf numFmtId="0" fontId="5" fillId="0" borderId="39" xfId="0" applyFont="1" applyBorder="1" applyAlignment="1">
      <alignment horizontal="left"/>
    </xf>
    <xf numFmtId="0" fontId="5" fillId="0" borderId="7" xfId="0" applyFont="1" applyBorder="1" applyAlignment="1">
      <alignment horizontal="left" vertical="top"/>
    </xf>
    <xf numFmtId="0" fontId="5" fillId="0" borderId="0" xfId="0" applyFont="1" applyAlignment="1">
      <alignment horizontal="left" vertical="top"/>
    </xf>
    <xf numFmtId="0" fontId="5" fillId="0" borderId="12" xfId="0" applyFont="1" applyBorder="1" applyAlignment="1">
      <alignment horizontal="left" vertical="top"/>
    </xf>
    <xf numFmtId="167" fontId="0" fillId="0" borderId="7" xfId="0" applyNumberFormat="1" applyBorder="1" applyAlignment="1" applyProtection="1">
      <alignment horizontal="center" vertical="center"/>
      <protection locked="0"/>
    </xf>
    <xf numFmtId="167" fontId="0" fillId="0" borderId="0" xfId="0" applyNumberFormat="1" applyAlignment="1" applyProtection="1">
      <alignment horizontal="center" vertical="center"/>
      <protection locked="0"/>
    </xf>
    <xf numFmtId="167" fontId="0" fillId="0" borderId="20" xfId="0" applyNumberFormat="1" applyBorder="1" applyAlignment="1" applyProtection="1">
      <alignment horizontal="center" vertical="center"/>
      <protection locked="0"/>
    </xf>
    <xf numFmtId="167" fontId="0" fillId="0" borderId="8" xfId="0" applyNumberFormat="1" applyBorder="1" applyAlignment="1" applyProtection="1">
      <alignment horizontal="center" vertical="center"/>
      <protection locked="0"/>
    </xf>
    <xf numFmtId="167" fontId="0" fillId="0" borderId="13" xfId="0" applyNumberFormat="1" applyBorder="1" applyAlignment="1" applyProtection="1">
      <alignment horizontal="center" vertical="center"/>
      <protection locked="0"/>
    </xf>
    <xf numFmtId="167" fontId="0" fillId="0" borderId="35" xfId="0" applyNumberFormat="1" applyBorder="1" applyAlignment="1" applyProtection="1">
      <alignment horizontal="center" vertical="center"/>
      <protection locked="0"/>
    </xf>
    <xf numFmtId="0" fontId="0" fillId="0" borderId="8" xfId="0" applyBorder="1" applyAlignment="1" applyProtection="1">
      <alignment horizontal="center" vertical="top"/>
      <protection locked="0"/>
    </xf>
    <xf numFmtId="0" fontId="0" fillId="0" borderId="13" xfId="0" applyBorder="1" applyAlignment="1" applyProtection="1">
      <alignment horizontal="center" vertical="top"/>
      <protection locked="0"/>
    </xf>
    <xf numFmtId="0" fontId="0" fillId="0" borderId="4" xfId="0" applyBorder="1" applyAlignment="1" applyProtection="1">
      <alignment horizontal="center" vertical="top"/>
      <protection locked="0"/>
    </xf>
    <xf numFmtId="0" fontId="0" fillId="0" borderId="10" xfId="0" applyBorder="1" applyAlignment="1">
      <alignment horizontal="center"/>
    </xf>
    <xf numFmtId="0" fontId="0" fillId="0" borderId="40"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0" fillId="0" borderId="8" xfId="0" applyBorder="1" applyAlignment="1">
      <alignment horizontal="center"/>
    </xf>
    <xf numFmtId="0" fontId="0" fillId="0" borderId="13" xfId="0" applyBorder="1" applyAlignment="1">
      <alignment horizontal="center"/>
    </xf>
    <xf numFmtId="0" fontId="0" fillId="0" borderId="4" xfId="0" applyBorder="1" applyAlignment="1">
      <alignment horizontal="center"/>
    </xf>
    <xf numFmtId="0" fontId="0" fillId="0" borderId="11" xfId="0" applyBorder="1" applyAlignment="1">
      <alignment horizontal="center"/>
    </xf>
    <xf numFmtId="0" fontId="0" fillId="0" borderId="3" xfId="0" applyBorder="1" applyAlignment="1">
      <alignment horizontal="center"/>
    </xf>
    <xf numFmtId="0" fontId="0" fillId="0" borderId="7"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0" xfId="0" applyBorder="1" applyAlignment="1" applyProtection="1">
      <alignment horizontal="center" vertical="center"/>
      <protection locked="0"/>
    </xf>
    <xf numFmtId="0" fontId="5" fillId="0" borderId="27" xfId="0" applyFont="1" applyBorder="1" applyAlignment="1">
      <alignment horizontal="center"/>
    </xf>
    <xf numFmtId="0" fontId="5" fillId="0" borderId="29" xfId="0" applyFont="1" applyBorder="1" applyAlignment="1">
      <alignment horizontal="center"/>
    </xf>
    <xf numFmtId="0" fontId="5" fillId="0" borderId="28" xfId="0" applyFont="1" applyBorder="1" applyAlignment="1">
      <alignment horizontal="center"/>
    </xf>
    <xf numFmtId="0" fontId="10" fillId="0" borderId="8" xfId="0" applyFont="1" applyBorder="1" applyAlignment="1">
      <alignment horizontal="center" vertical="top"/>
    </xf>
    <xf numFmtId="0" fontId="10" fillId="0" borderId="4" xfId="0" applyFont="1" applyBorder="1" applyAlignment="1">
      <alignment horizontal="center" vertical="top"/>
    </xf>
    <xf numFmtId="0" fontId="10" fillId="0" borderId="13" xfId="0" applyFont="1" applyBorder="1" applyAlignment="1">
      <alignment horizontal="center" vertical="top"/>
    </xf>
    <xf numFmtId="0" fontId="5" fillId="0" borderId="8" xfId="0" applyFont="1" applyBorder="1" applyAlignment="1">
      <alignment horizontal="left" vertical="center"/>
    </xf>
    <xf numFmtId="0" fontId="5" fillId="0" borderId="13" xfId="0" applyFont="1" applyBorder="1" applyAlignment="1">
      <alignment horizontal="left" vertical="center"/>
    </xf>
    <xf numFmtId="0" fontId="5" fillId="0" borderId="4" xfId="0" applyFont="1" applyBorder="1" applyAlignment="1">
      <alignment horizontal="left"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left" wrapText="1"/>
    </xf>
    <xf numFmtId="0" fontId="8" fillId="0" borderId="0" xfId="0" applyFont="1" applyAlignment="1">
      <alignment horizontal="left" wrapText="1"/>
    </xf>
    <xf numFmtId="0" fontId="8" fillId="0" borderId="20" xfId="0" applyFont="1" applyBorder="1" applyAlignment="1">
      <alignment horizontal="left" wrapText="1"/>
    </xf>
    <xf numFmtId="0" fontId="8" fillId="0" borderId="8" xfId="0" applyFont="1" applyBorder="1" applyAlignment="1">
      <alignment horizontal="left" wrapText="1"/>
    </xf>
    <xf numFmtId="0" fontId="8" fillId="0" borderId="13" xfId="0" applyFont="1" applyBorder="1" applyAlignment="1">
      <alignment horizontal="left" wrapText="1"/>
    </xf>
    <xf numFmtId="0" fontId="8" fillId="0" borderId="35" xfId="0" applyFont="1" applyBorder="1" applyAlignment="1">
      <alignment horizontal="left" wrapText="1"/>
    </xf>
    <xf numFmtId="0" fontId="8" fillId="0" borderId="38" xfId="0" applyFont="1" applyBorder="1" applyAlignment="1">
      <alignment horizontal="center" vertical="center"/>
    </xf>
    <xf numFmtId="0" fontId="8" fillId="0" borderId="29" xfId="0" applyFont="1" applyBorder="1" applyAlignment="1">
      <alignment horizontal="center" vertical="center"/>
    </xf>
    <xf numFmtId="0" fontId="8" fillId="0" borderId="34" xfId="0" applyFont="1" applyBorder="1" applyAlignment="1">
      <alignment horizontal="center" vertical="center"/>
    </xf>
    <xf numFmtId="0" fontId="8" fillId="0" borderId="13" xfId="0" applyFont="1" applyBorder="1" applyAlignment="1">
      <alignment horizontal="center" vertical="center"/>
    </xf>
    <xf numFmtId="0" fontId="5" fillId="0" borderId="27" xfId="0" applyFont="1" applyBorder="1" applyAlignment="1">
      <alignment horizontal="left" vertical="top"/>
    </xf>
    <xf numFmtId="0" fontId="0" fillId="0" borderId="28" xfId="0" applyBorder="1"/>
    <xf numFmtId="0" fontId="0" fillId="0" borderId="39" xfId="0" applyBorder="1"/>
    <xf numFmtId="0" fontId="0" fillId="0" borderId="7" xfId="0" applyBorder="1"/>
    <xf numFmtId="0" fontId="0" fillId="0" borderId="0" xfId="0"/>
    <xf numFmtId="0" fontId="0" fillId="0" borderId="20" xfId="0" applyBorder="1"/>
    <xf numFmtId="49" fontId="5" fillId="0" borderId="27" xfId="0" applyNumberFormat="1" applyFont="1" applyBorder="1" applyAlignment="1">
      <alignment horizontal="left"/>
    </xf>
    <xf numFmtId="49" fontId="5" fillId="0" borderId="28" xfId="0" applyNumberFormat="1" applyFont="1" applyBorder="1" applyAlignment="1">
      <alignment horizontal="left"/>
    </xf>
    <xf numFmtId="49" fontId="5" fillId="0" borderId="29" xfId="0" applyNumberFormat="1" applyFont="1" applyBorder="1" applyAlignment="1">
      <alignment horizontal="left"/>
    </xf>
    <xf numFmtId="0" fontId="4" fillId="0" borderId="38"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1" fontId="7" fillId="0" borderId="7" xfId="0" applyNumberFormat="1" applyFont="1" applyBorder="1" applyAlignment="1" applyProtection="1">
      <alignment horizontal="right"/>
      <protection locked="0"/>
    </xf>
    <xf numFmtId="0" fontId="7" fillId="0" borderId="0" xfId="0" applyFont="1" applyAlignment="1" applyProtection="1">
      <alignment horizontal="right"/>
      <protection locked="0"/>
    </xf>
    <xf numFmtId="0" fontId="7" fillId="0" borderId="12" xfId="0" applyFont="1" applyBorder="1" applyAlignment="1" applyProtection="1">
      <alignment horizontal="right"/>
      <protection locked="0"/>
    </xf>
    <xf numFmtId="165" fontId="7" fillId="0" borderId="7" xfId="0" applyNumberFormat="1" applyFont="1" applyBorder="1" applyAlignment="1" applyProtection="1">
      <alignment horizontal="right"/>
      <protection locked="0"/>
    </xf>
    <xf numFmtId="165" fontId="7" fillId="0" borderId="12" xfId="0" applyNumberFormat="1" applyFont="1" applyBorder="1" applyAlignment="1" applyProtection="1">
      <alignment horizontal="right"/>
      <protection locked="0"/>
    </xf>
    <xf numFmtId="165" fontId="7" fillId="0" borderId="0" xfId="0" applyNumberFormat="1" applyFont="1" applyAlignment="1" applyProtection="1">
      <alignment horizontal="right"/>
      <protection locked="0"/>
    </xf>
    <xf numFmtId="0" fontId="7" fillId="0" borderId="27" xfId="0" applyFont="1" applyBorder="1" applyAlignment="1" applyProtection="1">
      <alignment horizontal="left"/>
      <protection locked="0"/>
    </xf>
    <xf numFmtId="0" fontId="7" fillId="0" borderId="28" xfId="0" applyFont="1" applyBorder="1" applyAlignment="1" applyProtection="1">
      <alignment horizontal="left"/>
      <protection locked="0"/>
    </xf>
    <xf numFmtId="0" fontId="7" fillId="0" borderId="29" xfId="0" applyFont="1" applyBorder="1" applyAlignment="1" applyProtection="1">
      <alignment horizontal="left"/>
      <protection locked="0"/>
    </xf>
    <xf numFmtId="1" fontId="7" fillId="0" borderId="27" xfId="0" applyNumberFormat="1" applyFont="1" applyBorder="1" applyAlignment="1" applyProtection="1">
      <alignment horizontal="right"/>
      <protection locked="0"/>
    </xf>
    <xf numFmtId="0" fontId="7" fillId="0" borderId="28" xfId="0" applyFont="1" applyBorder="1" applyAlignment="1" applyProtection="1">
      <alignment horizontal="right"/>
      <protection locked="0"/>
    </xf>
    <xf numFmtId="0" fontId="7" fillId="0" borderId="29" xfId="0" applyFont="1" applyBorder="1" applyAlignment="1" applyProtection="1">
      <alignment horizontal="right"/>
      <protection locked="0"/>
    </xf>
    <xf numFmtId="165" fontId="7" fillId="0" borderId="27" xfId="0" applyNumberFormat="1" applyFont="1" applyBorder="1" applyAlignment="1" applyProtection="1">
      <alignment horizontal="right"/>
      <protection locked="0"/>
    </xf>
    <xf numFmtId="165" fontId="7" fillId="0" borderId="29" xfId="0" applyNumberFormat="1" applyFont="1" applyBorder="1" applyAlignment="1" applyProtection="1">
      <alignment horizontal="right"/>
      <protection locked="0"/>
    </xf>
    <xf numFmtId="165" fontId="7" fillId="0" borderId="28" xfId="0" applyNumberFormat="1" applyFont="1" applyBorder="1" applyAlignment="1" applyProtection="1">
      <alignment horizontal="right"/>
      <protection locked="0"/>
    </xf>
    <xf numFmtId="0" fontId="0" fillId="0" borderId="8"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7" fillId="0" borderId="7" xfId="0" applyFont="1" applyBorder="1" applyAlignment="1" applyProtection="1">
      <alignment horizontal="left"/>
      <protection locked="0"/>
    </xf>
    <xf numFmtId="0" fontId="7" fillId="0" borderId="0" xfId="0" applyFont="1" applyAlignment="1" applyProtection="1">
      <alignment horizontal="left"/>
      <protection locked="0"/>
    </xf>
    <xf numFmtId="0" fontId="7" fillId="0" borderId="12" xfId="0" applyFont="1" applyBorder="1" applyAlignment="1" applyProtection="1">
      <alignment horizontal="left"/>
      <protection locked="0"/>
    </xf>
    <xf numFmtId="0" fontId="7" fillId="0" borderId="7" xfId="0" applyFont="1" applyBorder="1" applyAlignment="1" applyProtection="1">
      <alignment horizontal="right"/>
      <protection locked="0"/>
    </xf>
    <xf numFmtId="0" fontId="0" fillId="0" borderId="7" xfId="0" applyBorder="1" applyAlignment="1" applyProtection="1">
      <alignment horizontal="center"/>
      <protection locked="0"/>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4" xfId="0" applyBorder="1" applyAlignment="1" applyProtection="1">
      <alignment horizontal="center"/>
      <protection locked="0"/>
    </xf>
    <xf numFmtId="166" fontId="0" fillId="0" borderId="7" xfId="0" applyNumberFormat="1" applyBorder="1" applyAlignment="1" applyProtection="1">
      <alignment horizontal="center" vertical="center"/>
      <protection locked="0"/>
    </xf>
    <xf numFmtId="166" fontId="0" fillId="0" borderId="20" xfId="0" applyNumberFormat="1" applyBorder="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0" fillId="0" borderId="35" xfId="0" applyBorder="1" applyAlignment="1" applyProtection="1">
      <alignment horizontal="center"/>
      <protection locked="0"/>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11" xfId="0" applyFont="1" applyBorder="1" applyAlignment="1" applyProtection="1">
      <alignment horizontal="left"/>
      <protection locked="0"/>
    </xf>
    <xf numFmtId="0" fontId="7" fillId="0" borderId="11" xfId="0" applyFont="1" applyBorder="1" applyAlignment="1" applyProtection="1">
      <alignment horizontal="right"/>
      <protection locked="0"/>
    </xf>
    <xf numFmtId="165" fontId="7" fillId="0" borderId="11" xfId="0" applyNumberFormat="1" applyFont="1" applyBorder="1" applyAlignment="1" applyProtection="1">
      <alignment horizontal="right"/>
      <protection locked="0"/>
    </xf>
    <xf numFmtId="0" fontId="9" fillId="0" borderId="28" xfId="0" applyFont="1" applyBorder="1" applyAlignment="1" applyProtection="1">
      <alignment horizontal="center" vertical="center"/>
      <protection locked="0"/>
    </xf>
    <xf numFmtId="0" fontId="9" fillId="0" borderId="39"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165" fontId="7" fillId="0" borderId="11" xfId="0" applyNumberFormat="1" applyFont="1" applyBorder="1" applyAlignment="1">
      <alignment horizontal="center" vertical="center"/>
    </xf>
    <xf numFmtId="165" fontId="7" fillId="0" borderId="3" xfId="0" applyNumberFormat="1" applyFont="1" applyBorder="1" applyAlignment="1">
      <alignment horizontal="center" vertical="center"/>
    </xf>
    <xf numFmtId="0" fontId="5" fillId="0" borderId="8" xfId="0" applyFont="1" applyBorder="1" applyAlignment="1">
      <alignment horizontal="left" vertical="top"/>
    </xf>
    <xf numFmtId="0" fontId="5" fillId="0" borderId="13" xfId="0" applyFont="1" applyBorder="1" applyAlignment="1">
      <alignment horizontal="left" vertical="top"/>
    </xf>
    <xf numFmtId="0" fontId="0" fillId="0" borderId="3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2" xfId="0" applyBorder="1" applyAlignment="1" applyProtection="1">
      <alignment horizontal="left" vertical="center"/>
      <protection locked="0"/>
    </xf>
    <xf numFmtId="0" fontId="8" fillId="0" borderId="7" xfId="0" applyFont="1" applyBorder="1" applyAlignment="1">
      <alignment horizontal="right"/>
    </xf>
    <xf numFmtId="0" fontId="8" fillId="0" borderId="12" xfId="0" applyFont="1" applyBorder="1" applyAlignment="1">
      <alignment horizontal="right"/>
    </xf>
    <xf numFmtId="0" fontId="0" fillId="0" borderId="20" xfId="0" applyBorder="1" applyAlignment="1">
      <alignment horizont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5" fillId="0" borderId="38" xfId="0" applyFont="1" applyBorder="1" applyAlignment="1">
      <alignment horizontal="left"/>
    </xf>
    <xf numFmtId="0" fontId="0" fillId="0" borderId="33" xfId="0" applyBorder="1" applyAlignment="1" applyProtection="1">
      <alignment horizontal="left"/>
      <protection locked="0"/>
    </xf>
    <xf numFmtId="0" fontId="0" fillId="0" borderId="0" xfId="0" applyAlignment="1" applyProtection="1">
      <alignment horizontal="left"/>
      <protection locked="0"/>
    </xf>
    <xf numFmtId="0" fontId="0" fillId="0" borderId="12" xfId="0" applyBorder="1" applyAlignment="1" applyProtection="1">
      <alignment horizontal="left"/>
      <protection locked="0"/>
    </xf>
    <xf numFmtId="0" fontId="5" fillId="0" borderId="7" xfId="0" applyFont="1" applyBorder="1" applyAlignment="1">
      <alignment horizontal="left"/>
    </xf>
    <xf numFmtId="0" fontId="5" fillId="0" borderId="0" xfId="0" applyFont="1" applyAlignment="1">
      <alignment horizontal="left"/>
    </xf>
    <xf numFmtId="0" fontId="5" fillId="0" borderId="20" xfId="0" applyFont="1" applyBorder="1" applyAlignment="1">
      <alignment horizontal="left"/>
    </xf>
    <xf numFmtId="49" fontId="7" fillId="0" borderId="10" xfId="0" applyNumberFormat="1" applyFont="1" applyBorder="1" applyAlignment="1">
      <alignment horizontal="center" vertical="center"/>
    </xf>
    <xf numFmtId="49" fontId="7" fillId="0" borderId="40" xfId="0" applyNumberFormat="1" applyFont="1" applyBorder="1" applyAlignment="1">
      <alignment horizontal="center" vertical="center"/>
    </xf>
    <xf numFmtId="0" fontId="0" fillId="0" borderId="34"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5" fillId="0" borderId="8" xfId="0" applyFont="1" applyBorder="1" applyAlignment="1">
      <alignment horizontal="left"/>
    </xf>
    <xf numFmtId="0" fontId="5" fillId="0" borderId="13" xfId="0" applyFont="1" applyBorder="1" applyAlignment="1">
      <alignment horizontal="left"/>
    </xf>
    <xf numFmtId="0" fontId="4" fillId="0" borderId="13" xfId="0" applyFont="1" applyBorder="1" applyAlignment="1" applyProtection="1">
      <alignment horizontal="left" indent="1"/>
      <protection locked="0"/>
    </xf>
    <xf numFmtId="0" fontId="4" fillId="0" borderId="35" xfId="0" applyFont="1" applyBorder="1" applyAlignment="1" applyProtection="1">
      <alignment horizontal="left" indent="1"/>
      <protection locked="0"/>
    </xf>
    <xf numFmtId="0" fontId="0" fillId="0" borderId="31"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32"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2" xfId="0" applyBorder="1" applyAlignment="1" applyProtection="1">
      <alignment horizontal="center"/>
      <protection locked="0"/>
    </xf>
    <xf numFmtId="0" fontId="4" fillId="0" borderId="5" xfId="0" applyFont="1" applyBorder="1" applyAlignment="1">
      <alignment horizontal="left" vertical="top"/>
    </xf>
    <xf numFmtId="0" fontId="8" fillId="0" borderId="5" xfId="0" applyFont="1" applyBorder="1" applyAlignment="1">
      <alignment horizontal="center" vertical="center"/>
    </xf>
    <xf numFmtId="0" fontId="6" fillId="0" borderId="5" xfId="0" applyFont="1" applyBorder="1" applyAlignment="1">
      <alignment horizontal="right" vertical="center"/>
    </xf>
    <xf numFmtId="166" fontId="0" fillId="0" borderId="12" xfId="0" applyNumberFormat="1" applyBorder="1" applyAlignment="1" applyProtection="1">
      <alignment horizontal="center" vertical="center"/>
      <protection locked="0"/>
    </xf>
    <xf numFmtId="166" fontId="0" fillId="0" borderId="31" xfId="0" applyNumberFormat="1" applyBorder="1" applyAlignment="1" applyProtection="1">
      <alignment horizontal="center" vertical="center"/>
      <protection locked="0"/>
    </xf>
    <xf numFmtId="166" fontId="0" fillId="0" borderId="32" xfId="0" applyNumberFormat="1"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5" fillId="0" borderId="33" xfId="0" applyFont="1" applyBorder="1" applyAlignment="1">
      <alignment horizontal="left" vertical="top"/>
    </xf>
    <xf numFmtId="166" fontId="0" fillId="0" borderId="8" xfId="0" applyNumberFormat="1" applyBorder="1" applyAlignment="1" applyProtection="1">
      <alignment horizontal="center" vertical="center"/>
      <protection locked="0"/>
    </xf>
    <xf numFmtId="166" fontId="0" fillId="0" borderId="4" xfId="0" applyNumberFormat="1" applyBorder="1" applyAlignment="1" applyProtection="1">
      <alignment horizontal="center" vertical="center"/>
      <protection locked="0"/>
    </xf>
    <xf numFmtId="0" fontId="5" fillId="0" borderId="7" xfId="0" applyFont="1" applyBorder="1" applyAlignment="1">
      <alignment horizontal="left" vertical="top" wrapText="1"/>
    </xf>
    <xf numFmtId="0" fontId="0" fillId="0" borderId="12" xfId="0" applyBorder="1"/>
    <xf numFmtId="0" fontId="0" fillId="0" borderId="34" xfId="0" applyBorder="1" applyAlignment="1" applyProtection="1">
      <alignment horizontal="center"/>
      <protection locked="0"/>
    </xf>
    <xf numFmtId="167" fontId="0" fillId="0" borderId="34" xfId="0" applyNumberFormat="1" applyBorder="1" applyAlignment="1" applyProtection="1">
      <alignment horizontal="center" vertical="top"/>
      <protection locked="0"/>
    </xf>
    <xf numFmtId="167" fontId="0" fillId="0" borderId="13" xfId="0" applyNumberFormat="1" applyBorder="1" applyAlignment="1" applyProtection="1">
      <alignment horizontal="center" vertical="top"/>
      <protection locked="0"/>
    </xf>
    <xf numFmtId="167" fontId="0" fillId="0" borderId="4" xfId="0" applyNumberFormat="1" applyBorder="1" applyAlignment="1" applyProtection="1">
      <alignment horizontal="center" vertical="top"/>
      <protection locked="0"/>
    </xf>
    <xf numFmtId="0" fontId="5" fillId="0" borderId="33" xfId="0" applyFont="1" applyBorder="1" applyAlignment="1">
      <alignment horizontal="left"/>
    </xf>
    <xf numFmtId="0" fontId="5" fillId="0" borderId="12" xfId="0" applyFont="1" applyBorder="1" applyAlignment="1">
      <alignment horizontal="left"/>
    </xf>
  </cellXfs>
  <cellStyles count="3">
    <cellStyle name="Hyperlink" xfId="1" builtinId="8"/>
    <cellStyle name="Normal" xfId="0" builtinId="0"/>
    <cellStyle name="Normal 2" xfId="2" xr:uid="{00000000-0005-0000-0000-000002000000}"/>
  </cellStyles>
  <dxfs count="2">
    <dxf>
      <font>
        <b/>
        <i val="0"/>
        <strike val="0"/>
        <condense val="0"/>
        <extend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List1" displayName="List1" ref="Q2:Q4" totalsRowShown="0" headerRowDxfId="1">
  <autoFilter ref="Q2:Q4" xr:uid="{00000000-0009-0000-0100-000003000000}"/>
  <tableColumns count="1">
    <tableColumn id="1" xr3:uid="{00000000-0010-0000-0000-000001000000}" name="Column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List1" displayName="List1_1" ref="T2:T3" totalsRowShown="0" headerRowDxfId="0">
  <autoFilter ref="T2:T3" xr:uid="{00000000-0009-0000-0100-000001000000}"/>
  <tableColumns count="1">
    <tableColumn id="1" xr3:uid="{00000000-0010-0000-0100-000001000000}" name="Column1"/>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dre.d.taylor43.mil@army.mil"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workbookViewId="0">
      <selection activeCell="C3" sqref="C3:H3"/>
    </sheetView>
  </sheetViews>
  <sheetFormatPr defaultRowHeight="12.75" x14ac:dyDescent="0.2"/>
  <cols>
    <col min="1" max="1" width="16.28515625" bestFit="1" customWidth="1"/>
    <col min="2" max="2" width="10" bestFit="1" customWidth="1"/>
    <col min="3" max="3" width="9.28515625" style="3" bestFit="1" customWidth="1"/>
    <col min="4" max="4" width="10.140625" style="3" bestFit="1" customWidth="1"/>
    <col min="6" max="6" width="12.85546875" customWidth="1"/>
    <col min="7" max="7" width="11.85546875" bestFit="1" customWidth="1"/>
  </cols>
  <sheetData>
    <row r="1" spans="1:10" ht="42.75" customHeight="1" x14ac:dyDescent="0.2">
      <c r="A1" s="84" t="s">
        <v>27</v>
      </c>
      <c r="B1" s="84"/>
      <c r="C1" s="85"/>
      <c r="D1" s="86"/>
      <c r="E1" s="86"/>
      <c r="F1" s="86"/>
      <c r="G1" s="86"/>
      <c r="H1" s="87"/>
    </row>
    <row r="2" spans="1:10" ht="30" customHeight="1" x14ac:dyDescent="0.2">
      <c r="A2" s="84" t="s">
        <v>28</v>
      </c>
      <c r="B2" s="84"/>
      <c r="C2" s="85"/>
      <c r="D2" s="86"/>
      <c r="E2" s="86"/>
      <c r="F2" s="86"/>
      <c r="G2" s="86"/>
      <c r="H2" s="87"/>
    </row>
    <row r="3" spans="1:10" ht="30.75" customHeight="1" x14ac:dyDescent="0.2">
      <c r="A3" s="84" t="s">
        <v>29</v>
      </c>
      <c r="B3" s="84"/>
      <c r="C3" s="85"/>
      <c r="D3" s="86"/>
      <c r="E3" s="86"/>
      <c r="F3" s="86"/>
      <c r="G3" s="86"/>
      <c r="H3" s="87"/>
    </row>
    <row r="4" spans="1:10" x14ac:dyDescent="0.2">
      <c r="A4" s="58"/>
      <c r="B4" s="57"/>
      <c r="C4" s="59"/>
      <c r="D4" s="59"/>
      <c r="E4" s="57"/>
      <c r="F4" s="57"/>
      <c r="G4" s="57"/>
      <c r="H4" s="60"/>
    </row>
    <row r="5" spans="1:10" ht="25.5" customHeight="1" x14ac:dyDescent="0.2">
      <c r="A5" s="58"/>
      <c r="B5" s="84" t="s">
        <v>15</v>
      </c>
      <c r="C5" s="84"/>
      <c r="D5" s="54" t="s">
        <v>16</v>
      </c>
      <c r="E5" s="61" t="s">
        <v>17</v>
      </c>
      <c r="F5" s="61" t="s">
        <v>18</v>
      </c>
      <c r="G5" s="57"/>
      <c r="H5" s="60"/>
    </row>
    <row r="6" spans="1:10" ht="28.5" customHeight="1" x14ac:dyDescent="0.2">
      <c r="A6" s="58"/>
      <c r="B6" s="84" t="s">
        <v>13</v>
      </c>
      <c r="C6" s="84"/>
      <c r="D6" s="62">
        <f>'SINGLE ROOMS'!H12</f>
        <v>6</v>
      </c>
      <c r="E6" s="61">
        <f>'SINGLE ROOMS'!I3</f>
        <v>0</v>
      </c>
      <c r="F6" s="61">
        <f>'SINGLE ROOMS'!J12</f>
        <v>0</v>
      </c>
      <c r="G6" s="5" t="s">
        <v>107</v>
      </c>
      <c r="H6" s="60"/>
    </row>
    <row r="7" spans="1:10" ht="27.75" customHeight="1" x14ac:dyDescent="0.2">
      <c r="A7" s="58"/>
      <c r="B7" s="84" t="s">
        <v>14</v>
      </c>
      <c r="C7" s="84"/>
      <c r="D7" s="62">
        <f>'DOUBLE ROOMS'!K41</f>
        <v>114</v>
      </c>
      <c r="E7" s="61">
        <f>'DOUBLE ROOMS'!L3</f>
        <v>0</v>
      </c>
      <c r="F7" s="61">
        <f>'DOUBLE ROOMS'!M41</f>
        <v>0</v>
      </c>
      <c r="G7" s="5" t="s">
        <v>107</v>
      </c>
      <c r="H7" s="60"/>
    </row>
    <row r="8" spans="1:10" ht="13.9" customHeight="1" x14ac:dyDescent="0.2">
      <c r="A8" s="63"/>
      <c r="B8" s="84"/>
      <c r="C8" s="84"/>
      <c r="D8" s="54" t="s">
        <v>19</v>
      </c>
      <c r="E8" s="61"/>
      <c r="F8" s="61">
        <f>SUM(F6:F7)</f>
        <v>0</v>
      </c>
      <c r="G8" s="64"/>
      <c r="H8" s="43"/>
    </row>
    <row r="9" spans="1:10" x14ac:dyDescent="0.2">
      <c r="G9" s="53"/>
    </row>
    <row r="10" spans="1:10" x14ac:dyDescent="0.2">
      <c r="G10" s="56"/>
      <c r="H10" s="57"/>
      <c r="I10" s="57"/>
      <c r="J10" s="57"/>
    </row>
    <row r="11" spans="1:10" x14ac:dyDescent="0.2">
      <c r="G11" s="53"/>
      <c r="H11" s="55"/>
    </row>
    <row r="14" spans="1:10" ht="30" customHeight="1" thickBot="1" x14ac:dyDescent="0.25">
      <c r="B14" s="57" t="s">
        <v>102</v>
      </c>
      <c r="C14" s="79" t="s">
        <v>110</v>
      </c>
      <c r="D14" s="80"/>
      <c r="E14" s="80"/>
      <c r="F14" s="80"/>
    </row>
    <row r="15" spans="1:10" ht="30" customHeight="1" thickBot="1" x14ac:dyDescent="0.25">
      <c r="B15" s="57" t="s">
        <v>103</v>
      </c>
      <c r="C15" s="81" t="s">
        <v>109</v>
      </c>
      <c r="D15" s="82"/>
      <c r="E15" s="82"/>
      <c r="F15" s="82"/>
    </row>
    <row r="16" spans="1:10" ht="30" customHeight="1" thickBot="1" x14ac:dyDescent="0.25">
      <c r="B16" s="57" t="s">
        <v>104</v>
      </c>
      <c r="C16" s="83" t="s">
        <v>111</v>
      </c>
      <c r="D16" s="82"/>
      <c r="E16" s="82"/>
      <c r="F16" s="82"/>
    </row>
    <row r="17" spans="2:6" ht="30" customHeight="1" thickBot="1" x14ac:dyDescent="0.25">
      <c r="B17" s="57" t="s">
        <v>105</v>
      </c>
      <c r="C17" s="81" t="s">
        <v>112</v>
      </c>
      <c r="D17" s="82"/>
      <c r="E17" s="82"/>
      <c r="F17" s="82"/>
    </row>
    <row r="18" spans="2:6" ht="30" customHeight="1" x14ac:dyDescent="0.2"/>
    <row r="19" spans="2:6" x14ac:dyDescent="0.2">
      <c r="B19" s="3" t="s">
        <v>108</v>
      </c>
      <c r="C19"/>
      <c r="D19"/>
    </row>
    <row r="20" spans="2:6" x14ac:dyDescent="0.2">
      <c r="B20" s="3" t="s">
        <v>106</v>
      </c>
      <c r="C20"/>
      <c r="D20"/>
    </row>
  </sheetData>
  <mergeCells count="14">
    <mergeCell ref="A1:B1"/>
    <mergeCell ref="A2:B2"/>
    <mergeCell ref="A3:B3"/>
    <mergeCell ref="C1:H1"/>
    <mergeCell ref="C2:H2"/>
    <mergeCell ref="C3:H3"/>
    <mergeCell ref="C14:F14"/>
    <mergeCell ref="C15:F15"/>
    <mergeCell ref="C16:F16"/>
    <mergeCell ref="C17:F17"/>
    <mergeCell ref="B5:C5"/>
    <mergeCell ref="B6:C6"/>
    <mergeCell ref="B7:C7"/>
    <mergeCell ref="B8:C8"/>
  </mergeCells>
  <phoneticPr fontId="2" type="noConversion"/>
  <hyperlinks>
    <hyperlink ref="C16" r:id="rId1" xr:uid="{45AC434C-CB46-43A4-9200-86B56F54939C}"/>
  </hyperlinks>
  <pageMargins left="0.75" right="0.75" top="1" bottom="1" header="0.5" footer="0.5"/>
  <pageSetup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Q12"/>
  <sheetViews>
    <sheetView workbookViewId="0">
      <selection activeCell="K7" sqref="K7"/>
    </sheetView>
  </sheetViews>
  <sheetFormatPr defaultRowHeight="12.75" x14ac:dyDescent="0.2"/>
  <cols>
    <col min="1" max="1" width="3" bestFit="1" customWidth="1"/>
    <col min="2" max="2" width="12.140625" bestFit="1" customWidth="1"/>
    <col min="3" max="3" width="29.28515625" customWidth="1"/>
    <col min="4" max="4" width="8.85546875" bestFit="1" customWidth="1"/>
    <col min="5" max="5" width="8.42578125" bestFit="1" customWidth="1"/>
    <col min="6" max="6" width="26.85546875" bestFit="1" customWidth="1"/>
    <col min="7" max="7" width="29.28515625" bestFit="1" customWidth="1"/>
    <col min="8" max="8" width="21.85546875" style="68" bestFit="1" customWidth="1"/>
    <col min="9" max="9" width="13.140625" style="19" bestFit="1" customWidth="1"/>
    <col min="10" max="10" width="11.28515625" style="19" bestFit="1" customWidth="1"/>
    <col min="17" max="17" width="10.5703125" hidden="1" customWidth="1"/>
  </cols>
  <sheetData>
    <row r="1" spans="1:17" x14ac:dyDescent="0.2">
      <c r="A1" s="6" t="s">
        <v>11</v>
      </c>
      <c r="B1" s="6" t="s">
        <v>6</v>
      </c>
      <c r="C1" s="9" t="s">
        <v>7</v>
      </c>
      <c r="D1" s="9" t="s">
        <v>20</v>
      </c>
      <c r="E1" s="9" t="s">
        <v>21</v>
      </c>
      <c r="F1" s="10" t="s">
        <v>3</v>
      </c>
      <c r="G1" s="10" t="s">
        <v>4</v>
      </c>
      <c r="H1" s="66" t="s">
        <v>0</v>
      </c>
      <c r="I1" s="15" t="s">
        <v>5</v>
      </c>
      <c r="J1" s="15" t="s">
        <v>1</v>
      </c>
    </row>
    <row r="2" spans="1:17" x14ac:dyDescent="0.2">
      <c r="A2" s="7"/>
      <c r="B2" s="8"/>
      <c r="C2" s="11"/>
      <c r="D2" s="11"/>
      <c r="E2" s="11"/>
      <c r="F2" s="12"/>
      <c r="G2" s="12"/>
      <c r="H2" s="67"/>
      <c r="I2" s="16"/>
      <c r="J2" s="16"/>
      <c r="Q2" s="5" t="s">
        <v>10</v>
      </c>
    </row>
    <row r="3" spans="1:17" x14ac:dyDescent="0.2">
      <c r="A3" s="1">
        <v>1</v>
      </c>
      <c r="B3" s="1" t="s">
        <v>8</v>
      </c>
      <c r="C3" s="65" t="s">
        <v>154</v>
      </c>
      <c r="D3" s="65" t="s">
        <v>113</v>
      </c>
      <c r="E3" s="65" t="s">
        <v>114</v>
      </c>
      <c r="F3" s="14">
        <v>46331</v>
      </c>
      <c r="G3" s="14">
        <v>46334</v>
      </c>
      <c r="H3" s="51">
        <f>G3-F3</f>
        <v>3</v>
      </c>
      <c r="I3" s="70">
        <v>0</v>
      </c>
      <c r="J3" s="18">
        <f>H3*I3</f>
        <v>0</v>
      </c>
      <c r="Q3" t="s">
        <v>8</v>
      </c>
    </row>
    <row r="4" spans="1:17" x14ac:dyDescent="0.2">
      <c r="A4" s="1">
        <f>A3+1</f>
        <v>2</v>
      </c>
      <c r="B4" s="1" t="s">
        <v>8</v>
      </c>
      <c r="C4" s="65" t="s">
        <v>153</v>
      </c>
      <c r="D4" s="65" t="s">
        <v>113</v>
      </c>
      <c r="E4" s="65" t="s">
        <v>115</v>
      </c>
      <c r="F4" s="14">
        <v>46331</v>
      </c>
      <c r="G4" s="14">
        <v>46334</v>
      </c>
      <c r="H4" s="51">
        <f t="shared" ref="H4" si="0">G4-F4</f>
        <v>3</v>
      </c>
      <c r="I4" s="70">
        <f>I3</f>
        <v>0</v>
      </c>
      <c r="J4" s="18">
        <f t="shared" ref="J4" si="1">H4*I4</f>
        <v>0</v>
      </c>
      <c r="Q4" t="s">
        <v>9</v>
      </c>
    </row>
    <row r="5" spans="1:17" x14ac:dyDescent="0.2">
      <c r="A5" s="1"/>
      <c r="B5" s="1"/>
      <c r="C5" s="65"/>
      <c r="D5" s="13"/>
      <c r="E5" s="13"/>
      <c r="F5" s="14"/>
      <c r="G5" s="14"/>
      <c r="H5" s="51"/>
      <c r="I5" s="70"/>
      <c r="J5" s="18"/>
      <c r="Q5" t="s">
        <v>22</v>
      </c>
    </row>
    <row r="6" spans="1:17" x14ac:dyDescent="0.2">
      <c r="A6" s="1"/>
      <c r="B6" s="1"/>
      <c r="C6" s="65"/>
      <c r="D6" s="13"/>
      <c r="E6" s="13"/>
      <c r="F6" s="14"/>
      <c r="G6" s="14"/>
      <c r="H6" s="51"/>
      <c r="I6" s="70"/>
      <c r="J6" s="18"/>
    </row>
    <row r="7" spans="1:17" x14ac:dyDescent="0.2">
      <c r="A7" s="1"/>
      <c r="B7" s="1"/>
      <c r="C7" s="65"/>
      <c r="D7" s="13"/>
      <c r="E7" s="13"/>
      <c r="F7" s="14"/>
      <c r="G7" s="14"/>
      <c r="H7" s="51"/>
      <c r="I7" s="70"/>
      <c r="J7" s="18"/>
    </row>
    <row r="8" spans="1:17" x14ac:dyDescent="0.2">
      <c r="A8" s="1"/>
      <c r="B8" s="1"/>
      <c r="C8" s="65"/>
      <c r="D8" s="13"/>
      <c r="E8" s="13"/>
      <c r="F8" s="14"/>
      <c r="G8" s="14"/>
      <c r="H8" s="51"/>
      <c r="I8" s="70"/>
      <c r="J8" s="18"/>
      <c r="Q8" t="s">
        <v>26</v>
      </c>
    </row>
    <row r="9" spans="1:17" x14ac:dyDescent="0.2">
      <c r="A9" s="1"/>
      <c r="B9" s="1"/>
      <c r="C9" s="65"/>
      <c r="D9" s="13"/>
      <c r="E9" s="13"/>
      <c r="F9" s="14"/>
      <c r="G9" s="14"/>
      <c r="H9" s="51"/>
      <c r="I9" s="70"/>
      <c r="J9" s="18"/>
      <c r="Q9" t="s">
        <v>23</v>
      </c>
    </row>
    <row r="10" spans="1:17" x14ac:dyDescent="0.2">
      <c r="A10" s="1"/>
      <c r="B10" s="1"/>
      <c r="C10" s="65"/>
      <c r="D10" s="13"/>
      <c r="E10" s="13"/>
      <c r="F10" s="14"/>
      <c r="G10" s="14"/>
      <c r="H10" s="51"/>
      <c r="I10" s="70"/>
      <c r="J10" s="18"/>
      <c r="Q10" t="s">
        <v>24</v>
      </c>
    </row>
    <row r="11" spans="1:17" x14ac:dyDescent="0.2">
      <c r="A11" s="1"/>
      <c r="B11" s="1"/>
      <c r="C11" s="65"/>
      <c r="D11" s="13"/>
      <c r="E11" s="13"/>
      <c r="F11" s="14"/>
      <c r="G11" s="14"/>
      <c r="H11" s="51"/>
      <c r="I11" s="70"/>
      <c r="J11" s="18"/>
      <c r="Q11" t="s">
        <v>25</v>
      </c>
    </row>
    <row r="12" spans="1:17" x14ac:dyDescent="0.2">
      <c r="F12" s="2"/>
      <c r="G12" s="69" t="s">
        <v>12</v>
      </c>
      <c r="H12" s="52">
        <f>SUM(H3:H11)</f>
        <v>6</v>
      </c>
      <c r="I12" s="56" t="s">
        <v>2</v>
      </c>
      <c r="J12" s="71">
        <f>SUM(J3:J11)</f>
        <v>0</v>
      </c>
    </row>
  </sheetData>
  <phoneticPr fontId="2" type="noConversion"/>
  <dataValidations count="1">
    <dataValidation type="list" allowBlank="1" showInputMessage="1" showErrorMessage="1" sqref="E10:E11" xr:uid="{00000000-0002-0000-0100-000000000000}">
      <formula1>$Q$8:$Q$11</formula1>
    </dataValidation>
  </dataValidations>
  <pageMargins left="0.75" right="0.75" top="1" bottom="1" header="0.5" footer="0.5"/>
  <pageSetup orientation="portrait"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T43"/>
  <sheetViews>
    <sheetView workbookViewId="0">
      <selection activeCell="L4" sqref="L4"/>
    </sheetView>
  </sheetViews>
  <sheetFormatPr defaultRowHeight="12.75" x14ac:dyDescent="0.2"/>
  <cols>
    <col min="1" max="1" width="3" bestFit="1" customWidth="1"/>
    <col min="2" max="2" width="12.140625" bestFit="1" customWidth="1"/>
    <col min="3" max="3" width="29.28515625" customWidth="1"/>
    <col min="4" max="4" width="8.85546875" bestFit="1" customWidth="1"/>
    <col min="5" max="5" width="6.140625" bestFit="1" customWidth="1"/>
    <col min="6" max="6" width="32.28515625" customWidth="1"/>
    <col min="7" max="7" width="8.85546875" bestFit="1" customWidth="1"/>
    <col min="8" max="8" width="6.140625" bestFit="1" customWidth="1"/>
    <col min="9" max="10" width="29.28515625" bestFit="1" customWidth="1"/>
    <col min="11" max="11" width="22" style="4" bestFit="1" customWidth="1"/>
    <col min="12" max="12" width="13.140625" style="19" bestFit="1" customWidth="1"/>
    <col min="13" max="13" width="12.7109375" style="19" bestFit="1" customWidth="1"/>
    <col min="20" max="20" width="10.5703125" hidden="1" customWidth="1"/>
  </cols>
  <sheetData>
    <row r="1" spans="1:20" x14ac:dyDescent="0.2">
      <c r="A1" s="37" t="s">
        <v>11</v>
      </c>
      <c r="B1" s="37" t="s">
        <v>6</v>
      </c>
      <c r="C1" s="38" t="s">
        <v>7</v>
      </c>
      <c r="D1" s="39" t="s">
        <v>20</v>
      </c>
      <c r="E1" s="39" t="s">
        <v>21</v>
      </c>
      <c r="F1" s="38" t="s">
        <v>7</v>
      </c>
      <c r="G1" s="39" t="s">
        <v>20</v>
      </c>
      <c r="H1" s="39" t="s">
        <v>21</v>
      </c>
      <c r="I1" s="40" t="s">
        <v>3</v>
      </c>
      <c r="J1" s="40" t="s">
        <v>4</v>
      </c>
      <c r="K1" s="49" t="s">
        <v>0</v>
      </c>
      <c r="L1" s="41" t="s">
        <v>5</v>
      </c>
      <c r="M1" s="41" t="s">
        <v>1</v>
      </c>
    </row>
    <row r="2" spans="1:20" x14ac:dyDescent="0.2">
      <c r="A2" s="42"/>
      <c r="B2" s="43"/>
      <c r="C2" s="44"/>
      <c r="D2" s="44"/>
      <c r="E2" s="45"/>
      <c r="F2" s="44"/>
      <c r="G2" s="46"/>
      <c r="H2" s="44"/>
      <c r="I2" s="47"/>
      <c r="J2" s="47"/>
      <c r="K2" s="50"/>
      <c r="L2" s="48"/>
      <c r="M2" s="48"/>
      <c r="T2" s="5" t="s">
        <v>10</v>
      </c>
    </row>
    <row r="3" spans="1:20" x14ac:dyDescent="0.2">
      <c r="A3" s="54">
        <v>1</v>
      </c>
      <c r="B3" s="1" t="s">
        <v>9</v>
      </c>
      <c r="C3" s="65" t="s">
        <v>116</v>
      </c>
      <c r="D3" s="65" t="s">
        <v>152</v>
      </c>
      <c r="E3" s="65" t="s">
        <v>118</v>
      </c>
      <c r="F3" s="65" t="s">
        <v>117</v>
      </c>
      <c r="G3" s="65" t="s">
        <v>152</v>
      </c>
      <c r="H3" s="65" t="s">
        <v>118</v>
      </c>
      <c r="I3" s="14">
        <v>46331</v>
      </c>
      <c r="J3" s="14">
        <v>46334</v>
      </c>
      <c r="K3" s="51">
        <f>J3-I3</f>
        <v>3</v>
      </c>
      <c r="L3" s="17">
        <v>0</v>
      </c>
      <c r="M3" s="18">
        <f>SUM(K3*L3)</f>
        <v>0</v>
      </c>
      <c r="T3" t="s">
        <v>8</v>
      </c>
    </row>
    <row r="4" spans="1:20" x14ac:dyDescent="0.2">
      <c r="A4" s="54">
        <v>2</v>
      </c>
      <c r="B4" s="1" t="s">
        <v>9</v>
      </c>
      <c r="C4" s="65" t="s">
        <v>119</v>
      </c>
      <c r="D4" s="65" t="s">
        <v>152</v>
      </c>
      <c r="E4" s="65" t="s">
        <v>24</v>
      </c>
      <c r="F4" s="65" t="s">
        <v>120</v>
      </c>
      <c r="G4" s="65" t="s">
        <v>152</v>
      </c>
      <c r="H4" s="65" t="s">
        <v>25</v>
      </c>
      <c r="I4" s="14">
        <v>46331</v>
      </c>
      <c r="J4" s="14">
        <v>46334</v>
      </c>
      <c r="K4" s="51">
        <v>3</v>
      </c>
      <c r="L4" s="17">
        <f>L3</f>
        <v>0</v>
      </c>
      <c r="M4" s="18">
        <f t="shared" ref="M4:M6" si="0">SUM(K4*L4)</f>
        <v>0</v>
      </c>
    </row>
    <row r="5" spans="1:20" ht="11.25" customHeight="1" x14ac:dyDescent="0.2">
      <c r="A5" s="54">
        <v>3</v>
      </c>
      <c r="B5" s="1" t="s">
        <v>9</v>
      </c>
      <c r="C5" s="65" t="s">
        <v>121</v>
      </c>
      <c r="D5" s="65" t="s">
        <v>152</v>
      </c>
      <c r="E5" s="65" t="s">
        <v>118</v>
      </c>
      <c r="F5" s="65" t="s">
        <v>172</v>
      </c>
      <c r="G5" s="65" t="s">
        <v>152</v>
      </c>
      <c r="H5" s="65" t="s">
        <v>118</v>
      </c>
      <c r="I5" s="14">
        <v>46331</v>
      </c>
      <c r="J5" s="14">
        <v>46334</v>
      </c>
      <c r="K5" s="51">
        <f t="shared" ref="K5:K40" si="1">J5-I5</f>
        <v>3</v>
      </c>
      <c r="L5" s="17">
        <f t="shared" ref="L5:L40" si="2">L4</f>
        <v>0</v>
      </c>
      <c r="M5" s="18">
        <f t="shared" si="0"/>
        <v>0</v>
      </c>
    </row>
    <row r="6" spans="1:20" x14ac:dyDescent="0.2">
      <c r="A6" s="54">
        <v>4</v>
      </c>
      <c r="B6" s="1" t="s">
        <v>9</v>
      </c>
      <c r="C6" s="65" t="s">
        <v>161</v>
      </c>
      <c r="D6" s="65" t="s">
        <v>152</v>
      </c>
      <c r="E6" s="65" t="s">
        <v>24</v>
      </c>
      <c r="F6" s="65" t="s">
        <v>173</v>
      </c>
      <c r="G6" s="65" t="s">
        <v>152</v>
      </c>
      <c r="H6" s="65" t="s">
        <v>24</v>
      </c>
      <c r="I6" s="14">
        <v>46331</v>
      </c>
      <c r="J6" s="14">
        <v>46334</v>
      </c>
      <c r="K6" s="51">
        <f t="shared" si="1"/>
        <v>3</v>
      </c>
      <c r="L6" s="17">
        <f t="shared" si="2"/>
        <v>0</v>
      </c>
      <c r="M6" s="18">
        <f t="shared" si="0"/>
        <v>0</v>
      </c>
      <c r="T6" t="s">
        <v>22</v>
      </c>
    </row>
    <row r="7" spans="1:20" x14ac:dyDescent="0.2">
      <c r="A7" s="54">
        <v>5</v>
      </c>
      <c r="B7" s="1" t="s">
        <v>9</v>
      </c>
      <c r="C7" s="65" t="s">
        <v>122</v>
      </c>
      <c r="D7" s="65" t="s">
        <v>152</v>
      </c>
      <c r="E7" s="65" t="s">
        <v>25</v>
      </c>
      <c r="F7" s="65" t="s">
        <v>174</v>
      </c>
      <c r="G7" s="65" t="s">
        <v>152</v>
      </c>
      <c r="H7" s="65" t="s">
        <v>25</v>
      </c>
      <c r="I7" s="14">
        <v>46331</v>
      </c>
      <c r="J7" s="14">
        <v>46334</v>
      </c>
      <c r="K7" s="51">
        <f t="shared" si="1"/>
        <v>3</v>
      </c>
      <c r="L7" s="17">
        <f t="shared" si="2"/>
        <v>0</v>
      </c>
      <c r="M7" s="18">
        <f t="shared" ref="M7:M8" si="3">K7*L7</f>
        <v>0</v>
      </c>
    </row>
    <row r="8" spans="1:20" x14ac:dyDescent="0.2">
      <c r="A8" s="54">
        <v>6</v>
      </c>
      <c r="B8" s="1" t="s">
        <v>9</v>
      </c>
      <c r="C8" s="65" t="s">
        <v>123</v>
      </c>
      <c r="D8" s="65" t="s">
        <v>152</v>
      </c>
      <c r="E8" s="65" t="s">
        <v>25</v>
      </c>
      <c r="F8" s="65" t="s">
        <v>175</v>
      </c>
      <c r="G8" s="65" t="s">
        <v>152</v>
      </c>
      <c r="H8" s="65" t="s">
        <v>25</v>
      </c>
      <c r="I8" s="14">
        <v>46331</v>
      </c>
      <c r="J8" s="14">
        <v>46334</v>
      </c>
      <c r="K8" s="51">
        <f t="shared" si="1"/>
        <v>3</v>
      </c>
      <c r="L8" s="17">
        <f t="shared" si="2"/>
        <v>0</v>
      </c>
      <c r="M8" s="18">
        <f t="shared" si="3"/>
        <v>0</v>
      </c>
    </row>
    <row r="9" spans="1:20" x14ac:dyDescent="0.2">
      <c r="A9" s="54">
        <v>7</v>
      </c>
      <c r="B9" s="1" t="s">
        <v>9</v>
      </c>
      <c r="C9" s="65" t="s">
        <v>124</v>
      </c>
      <c r="D9" s="65" t="s">
        <v>152</v>
      </c>
      <c r="E9" s="65" t="s">
        <v>24</v>
      </c>
      <c r="F9" s="65" t="s">
        <v>125</v>
      </c>
      <c r="G9" s="65" t="s">
        <v>152</v>
      </c>
      <c r="H9" s="65" t="s">
        <v>24</v>
      </c>
      <c r="I9" s="14">
        <v>46331</v>
      </c>
      <c r="J9" s="14">
        <v>46334</v>
      </c>
      <c r="K9" s="51">
        <f t="shared" si="1"/>
        <v>3</v>
      </c>
      <c r="L9" s="17">
        <f t="shared" si="2"/>
        <v>0</v>
      </c>
      <c r="M9" s="18">
        <f t="shared" ref="M9:M40" si="4">K9*L9</f>
        <v>0</v>
      </c>
    </row>
    <row r="10" spans="1:20" x14ac:dyDescent="0.2">
      <c r="A10" s="54">
        <v>8</v>
      </c>
      <c r="B10" s="1" t="s">
        <v>9</v>
      </c>
      <c r="C10" s="65" t="s">
        <v>126</v>
      </c>
      <c r="D10" s="65" t="s">
        <v>152</v>
      </c>
      <c r="E10" s="65" t="s">
        <v>24</v>
      </c>
      <c r="F10" s="65" t="s">
        <v>176</v>
      </c>
      <c r="G10" s="65" t="s">
        <v>152</v>
      </c>
      <c r="H10" s="65" t="s">
        <v>25</v>
      </c>
      <c r="I10" s="14">
        <v>46331</v>
      </c>
      <c r="J10" s="14">
        <v>46334</v>
      </c>
      <c r="K10" s="51">
        <f t="shared" si="1"/>
        <v>3</v>
      </c>
      <c r="L10" s="17">
        <f t="shared" si="2"/>
        <v>0</v>
      </c>
      <c r="M10" s="18">
        <f t="shared" si="4"/>
        <v>0</v>
      </c>
    </row>
    <row r="11" spans="1:20" x14ac:dyDescent="0.2">
      <c r="A11" s="54">
        <v>9</v>
      </c>
      <c r="B11" s="1" t="s">
        <v>9</v>
      </c>
      <c r="C11" s="65" t="s">
        <v>127</v>
      </c>
      <c r="D11" s="65" t="s">
        <v>152</v>
      </c>
      <c r="E11" s="65" t="s">
        <v>24</v>
      </c>
      <c r="F11" s="65" t="s">
        <v>177</v>
      </c>
      <c r="G11" s="65" t="s">
        <v>152</v>
      </c>
      <c r="H11" s="65" t="s">
        <v>25</v>
      </c>
      <c r="I11" s="14">
        <v>46331</v>
      </c>
      <c r="J11" s="14">
        <v>46334</v>
      </c>
      <c r="K11" s="51">
        <f t="shared" si="1"/>
        <v>3</v>
      </c>
      <c r="L11" s="17">
        <f t="shared" si="2"/>
        <v>0</v>
      </c>
      <c r="M11" s="18">
        <f t="shared" si="4"/>
        <v>0</v>
      </c>
    </row>
    <row r="12" spans="1:20" x14ac:dyDescent="0.2">
      <c r="A12" s="54">
        <v>10</v>
      </c>
      <c r="B12" s="1" t="s">
        <v>9</v>
      </c>
      <c r="C12" s="65" t="s">
        <v>128</v>
      </c>
      <c r="D12" s="65" t="s">
        <v>152</v>
      </c>
      <c r="E12" s="65" t="s">
        <v>118</v>
      </c>
      <c r="F12" s="65" t="s">
        <v>129</v>
      </c>
      <c r="G12" s="65" t="s">
        <v>152</v>
      </c>
      <c r="H12" s="65" t="s">
        <v>118</v>
      </c>
      <c r="I12" s="14">
        <v>46331</v>
      </c>
      <c r="J12" s="14">
        <v>46334</v>
      </c>
      <c r="K12" s="51">
        <f t="shared" si="1"/>
        <v>3</v>
      </c>
      <c r="L12" s="17">
        <f t="shared" si="2"/>
        <v>0</v>
      </c>
      <c r="M12" s="18">
        <f t="shared" si="4"/>
        <v>0</v>
      </c>
    </row>
    <row r="13" spans="1:20" x14ac:dyDescent="0.2">
      <c r="A13" s="54">
        <v>11</v>
      </c>
      <c r="B13" s="1" t="s">
        <v>9</v>
      </c>
      <c r="C13" s="65" t="s">
        <v>130</v>
      </c>
      <c r="D13" s="65" t="s">
        <v>152</v>
      </c>
      <c r="E13" s="65" t="s">
        <v>25</v>
      </c>
      <c r="F13" s="65" t="s">
        <v>131</v>
      </c>
      <c r="G13" s="65" t="s">
        <v>152</v>
      </c>
      <c r="H13" s="65" t="s">
        <v>25</v>
      </c>
      <c r="I13" s="14">
        <v>46331</v>
      </c>
      <c r="J13" s="14">
        <v>46334</v>
      </c>
      <c r="K13" s="51">
        <f t="shared" si="1"/>
        <v>3</v>
      </c>
      <c r="L13" s="17">
        <f t="shared" si="2"/>
        <v>0</v>
      </c>
      <c r="M13" s="18">
        <f t="shared" si="4"/>
        <v>0</v>
      </c>
    </row>
    <row r="14" spans="1:20" x14ac:dyDescent="0.2">
      <c r="A14" s="54">
        <v>12</v>
      </c>
      <c r="B14" s="1" t="s">
        <v>9</v>
      </c>
      <c r="C14" s="65" t="s">
        <v>132</v>
      </c>
      <c r="D14" s="65" t="s">
        <v>152</v>
      </c>
      <c r="E14" s="65" t="s">
        <v>118</v>
      </c>
      <c r="F14" s="65" t="s">
        <v>133</v>
      </c>
      <c r="G14" s="65" t="s">
        <v>152</v>
      </c>
      <c r="H14" s="77" t="s">
        <v>195</v>
      </c>
      <c r="I14" s="14">
        <v>46331</v>
      </c>
      <c r="J14" s="14">
        <v>46334</v>
      </c>
      <c r="K14" s="51">
        <f t="shared" si="1"/>
        <v>3</v>
      </c>
      <c r="L14" s="17">
        <f t="shared" si="2"/>
        <v>0</v>
      </c>
      <c r="M14" s="18">
        <f t="shared" si="4"/>
        <v>0</v>
      </c>
    </row>
    <row r="15" spans="1:20" x14ac:dyDescent="0.2">
      <c r="A15" s="54">
        <v>13</v>
      </c>
      <c r="B15" s="1" t="s">
        <v>9</v>
      </c>
      <c r="C15" s="65" t="s">
        <v>134</v>
      </c>
      <c r="D15" s="65" t="s">
        <v>152</v>
      </c>
      <c r="E15" s="77" t="s">
        <v>195</v>
      </c>
      <c r="F15" s="65" t="s">
        <v>178</v>
      </c>
      <c r="G15" s="65" t="s">
        <v>152</v>
      </c>
      <c r="H15" s="65" t="s">
        <v>118</v>
      </c>
      <c r="I15" s="14">
        <v>46331</v>
      </c>
      <c r="J15" s="14">
        <v>46334</v>
      </c>
      <c r="K15" s="51">
        <f t="shared" si="1"/>
        <v>3</v>
      </c>
      <c r="L15" s="17">
        <f t="shared" si="2"/>
        <v>0</v>
      </c>
      <c r="M15" s="18">
        <f t="shared" si="4"/>
        <v>0</v>
      </c>
    </row>
    <row r="16" spans="1:20" x14ac:dyDescent="0.2">
      <c r="A16" s="54">
        <v>14</v>
      </c>
      <c r="B16" s="1" t="s">
        <v>9</v>
      </c>
      <c r="C16" s="65" t="s">
        <v>160</v>
      </c>
      <c r="D16" s="65" t="s">
        <v>152</v>
      </c>
      <c r="E16" s="65" t="s">
        <v>118</v>
      </c>
      <c r="F16" s="65" t="s">
        <v>179</v>
      </c>
      <c r="G16" s="65" t="s">
        <v>152</v>
      </c>
      <c r="H16" s="65" t="s">
        <v>118</v>
      </c>
      <c r="I16" s="14">
        <v>46331</v>
      </c>
      <c r="J16" s="14">
        <v>46334</v>
      </c>
      <c r="K16" s="51">
        <f t="shared" si="1"/>
        <v>3</v>
      </c>
      <c r="L16" s="17">
        <f t="shared" si="2"/>
        <v>0</v>
      </c>
      <c r="M16" s="18">
        <f t="shared" si="4"/>
        <v>0</v>
      </c>
    </row>
    <row r="17" spans="1:13" x14ac:dyDescent="0.2">
      <c r="A17" s="54">
        <v>15</v>
      </c>
      <c r="B17" s="1" t="s">
        <v>9</v>
      </c>
      <c r="C17" s="65" t="s">
        <v>159</v>
      </c>
      <c r="D17" s="65" t="s">
        <v>152</v>
      </c>
      <c r="E17" s="65" t="s">
        <v>118</v>
      </c>
      <c r="F17" s="65" t="s">
        <v>180</v>
      </c>
      <c r="G17" s="65" t="s">
        <v>152</v>
      </c>
      <c r="H17" s="65" t="s">
        <v>25</v>
      </c>
      <c r="I17" s="14">
        <v>46331</v>
      </c>
      <c r="J17" s="14">
        <v>46334</v>
      </c>
      <c r="K17" s="51">
        <f t="shared" si="1"/>
        <v>3</v>
      </c>
      <c r="L17" s="17">
        <f t="shared" si="2"/>
        <v>0</v>
      </c>
      <c r="M17" s="18">
        <f t="shared" si="4"/>
        <v>0</v>
      </c>
    </row>
    <row r="18" spans="1:13" x14ac:dyDescent="0.2">
      <c r="A18" s="54">
        <v>16</v>
      </c>
      <c r="B18" s="1" t="s">
        <v>9</v>
      </c>
      <c r="C18" s="65" t="s">
        <v>135</v>
      </c>
      <c r="D18" s="65" t="s">
        <v>152</v>
      </c>
      <c r="E18" s="65" t="s">
        <v>25</v>
      </c>
      <c r="F18" s="65" t="s">
        <v>180</v>
      </c>
      <c r="G18" s="65" t="s">
        <v>152</v>
      </c>
      <c r="H18" s="65" t="s">
        <v>118</v>
      </c>
      <c r="I18" s="14">
        <v>46331</v>
      </c>
      <c r="J18" s="14">
        <v>46334</v>
      </c>
      <c r="K18" s="51">
        <f t="shared" si="1"/>
        <v>3</v>
      </c>
      <c r="L18" s="17">
        <f t="shared" si="2"/>
        <v>0</v>
      </c>
      <c r="M18" s="18">
        <f t="shared" si="4"/>
        <v>0</v>
      </c>
    </row>
    <row r="19" spans="1:13" x14ac:dyDescent="0.2">
      <c r="A19" s="54">
        <v>17</v>
      </c>
      <c r="B19" s="1" t="s">
        <v>9</v>
      </c>
      <c r="C19" s="65" t="s">
        <v>136</v>
      </c>
      <c r="D19" s="65" t="s">
        <v>152</v>
      </c>
      <c r="E19" s="65" t="s">
        <v>118</v>
      </c>
      <c r="F19" s="65" t="s">
        <v>194</v>
      </c>
      <c r="G19" s="65" t="s">
        <v>152</v>
      </c>
      <c r="H19" s="77" t="s">
        <v>195</v>
      </c>
      <c r="I19" s="14">
        <v>46331</v>
      </c>
      <c r="J19" s="14">
        <v>46334</v>
      </c>
      <c r="K19" s="51">
        <f t="shared" si="1"/>
        <v>3</v>
      </c>
      <c r="L19" s="17">
        <f t="shared" si="2"/>
        <v>0</v>
      </c>
      <c r="M19" s="18">
        <f t="shared" si="4"/>
        <v>0</v>
      </c>
    </row>
    <row r="20" spans="1:13" x14ac:dyDescent="0.2">
      <c r="A20" s="54">
        <v>18</v>
      </c>
      <c r="B20" s="1" t="s">
        <v>9</v>
      </c>
      <c r="C20" s="65" t="s">
        <v>155</v>
      </c>
      <c r="D20" s="65" t="s">
        <v>152</v>
      </c>
      <c r="E20" s="77" t="s">
        <v>195</v>
      </c>
      <c r="F20" s="65" t="s">
        <v>137</v>
      </c>
      <c r="G20" s="65" t="s">
        <v>152</v>
      </c>
      <c r="H20" s="65" t="s">
        <v>118</v>
      </c>
      <c r="I20" s="14">
        <v>46331</v>
      </c>
      <c r="J20" s="14">
        <v>46334</v>
      </c>
      <c r="K20" s="51">
        <f t="shared" si="1"/>
        <v>3</v>
      </c>
      <c r="L20" s="17">
        <f t="shared" si="2"/>
        <v>0</v>
      </c>
      <c r="M20" s="18">
        <f t="shared" si="4"/>
        <v>0</v>
      </c>
    </row>
    <row r="21" spans="1:13" x14ac:dyDescent="0.2">
      <c r="A21" s="54">
        <v>19</v>
      </c>
      <c r="B21" s="1" t="s">
        <v>9</v>
      </c>
      <c r="C21" s="65" t="s">
        <v>157</v>
      </c>
      <c r="D21" s="65" t="s">
        <v>152</v>
      </c>
      <c r="E21" s="65" t="s">
        <v>197</v>
      </c>
      <c r="F21" s="65" t="s">
        <v>138</v>
      </c>
      <c r="G21" s="65" t="s">
        <v>152</v>
      </c>
      <c r="H21" s="65" t="s">
        <v>198</v>
      </c>
      <c r="I21" s="14">
        <v>46331</v>
      </c>
      <c r="J21" s="14">
        <v>46334</v>
      </c>
      <c r="K21" s="51">
        <f t="shared" si="1"/>
        <v>3</v>
      </c>
      <c r="L21" s="17">
        <f t="shared" si="2"/>
        <v>0</v>
      </c>
      <c r="M21" s="18">
        <f t="shared" si="4"/>
        <v>0</v>
      </c>
    </row>
    <row r="22" spans="1:13" x14ac:dyDescent="0.2">
      <c r="A22" s="54">
        <v>20</v>
      </c>
      <c r="B22" s="1" t="s">
        <v>9</v>
      </c>
      <c r="C22" s="65" t="s">
        <v>158</v>
      </c>
      <c r="D22" s="65" t="s">
        <v>152</v>
      </c>
      <c r="E22" s="65" t="s">
        <v>118</v>
      </c>
      <c r="F22" s="65" t="s">
        <v>139</v>
      </c>
      <c r="G22" s="65" t="s">
        <v>152</v>
      </c>
      <c r="H22" s="65" t="s">
        <v>24</v>
      </c>
      <c r="I22" s="14">
        <v>46331</v>
      </c>
      <c r="J22" s="14">
        <v>46334</v>
      </c>
      <c r="K22" s="51">
        <f t="shared" si="1"/>
        <v>3</v>
      </c>
      <c r="L22" s="17">
        <f t="shared" si="2"/>
        <v>0</v>
      </c>
      <c r="M22" s="18">
        <f t="shared" si="4"/>
        <v>0</v>
      </c>
    </row>
    <row r="23" spans="1:13" x14ac:dyDescent="0.2">
      <c r="A23" s="54">
        <v>21</v>
      </c>
      <c r="B23" s="1" t="s">
        <v>9</v>
      </c>
      <c r="C23" s="65" t="s">
        <v>156</v>
      </c>
      <c r="D23" s="65" t="s">
        <v>152</v>
      </c>
      <c r="E23" s="65" t="s">
        <v>118</v>
      </c>
      <c r="F23" s="65" t="s">
        <v>181</v>
      </c>
      <c r="G23" s="65" t="s">
        <v>152</v>
      </c>
      <c r="H23" s="65" t="s">
        <v>25</v>
      </c>
      <c r="I23" s="14">
        <v>46331</v>
      </c>
      <c r="J23" s="14">
        <v>46334</v>
      </c>
      <c r="K23" s="51">
        <f t="shared" si="1"/>
        <v>3</v>
      </c>
      <c r="L23" s="17">
        <f t="shared" si="2"/>
        <v>0</v>
      </c>
      <c r="M23" s="18">
        <f t="shared" si="4"/>
        <v>0</v>
      </c>
    </row>
    <row r="24" spans="1:13" x14ac:dyDescent="0.2">
      <c r="A24" s="54">
        <v>22</v>
      </c>
      <c r="B24" s="1" t="s">
        <v>9</v>
      </c>
      <c r="C24" s="65" t="s">
        <v>162</v>
      </c>
      <c r="D24" s="65" t="s">
        <v>152</v>
      </c>
      <c r="E24" s="65" t="s">
        <v>118</v>
      </c>
      <c r="F24" s="65" t="s">
        <v>182</v>
      </c>
      <c r="G24" s="65" t="s">
        <v>152</v>
      </c>
      <c r="H24" s="65" t="s">
        <v>25</v>
      </c>
      <c r="I24" s="14">
        <v>46331</v>
      </c>
      <c r="J24" s="14">
        <v>46334</v>
      </c>
      <c r="K24" s="51">
        <f t="shared" si="1"/>
        <v>3</v>
      </c>
      <c r="L24" s="17">
        <f t="shared" si="2"/>
        <v>0</v>
      </c>
      <c r="M24" s="18">
        <f t="shared" si="4"/>
        <v>0</v>
      </c>
    </row>
    <row r="25" spans="1:13" x14ac:dyDescent="0.2">
      <c r="A25" s="54">
        <v>23</v>
      </c>
      <c r="B25" s="1" t="s">
        <v>9</v>
      </c>
      <c r="C25" s="65" t="s">
        <v>140</v>
      </c>
      <c r="D25" s="65" t="s">
        <v>152</v>
      </c>
      <c r="E25" s="77" t="s">
        <v>195</v>
      </c>
      <c r="F25" s="65" t="s">
        <v>183</v>
      </c>
      <c r="G25" s="65" t="s">
        <v>152</v>
      </c>
      <c r="H25" s="77" t="s">
        <v>195</v>
      </c>
      <c r="I25" s="14">
        <v>46331</v>
      </c>
      <c r="J25" s="14">
        <v>46334</v>
      </c>
      <c r="K25" s="51">
        <f t="shared" si="1"/>
        <v>3</v>
      </c>
      <c r="L25" s="17">
        <f t="shared" si="2"/>
        <v>0</v>
      </c>
      <c r="M25" s="18">
        <f t="shared" si="4"/>
        <v>0</v>
      </c>
    </row>
    <row r="26" spans="1:13" x14ac:dyDescent="0.2">
      <c r="A26" s="54">
        <v>24</v>
      </c>
      <c r="B26" s="1" t="s">
        <v>9</v>
      </c>
      <c r="C26" s="65" t="s">
        <v>141</v>
      </c>
      <c r="D26" s="65" t="s">
        <v>152</v>
      </c>
      <c r="E26" s="77" t="s">
        <v>195</v>
      </c>
      <c r="F26" s="65" t="s">
        <v>184</v>
      </c>
      <c r="G26" s="65" t="s">
        <v>152</v>
      </c>
      <c r="H26" s="65" t="s">
        <v>197</v>
      </c>
      <c r="I26" s="14">
        <v>46331</v>
      </c>
      <c r="J26" s="14">
        <v>46334</v>
      </c>
      <c r="K26" s="51">
        <f t="shared" si="1"/>
        <v>3</v>
      </c>
      <c r="L26" s="17">
        <f t="shared" si="2"/>
        <v>0</v>
      </c>
      <c r="M26" s="18">
        <f t="shared" si="4"/>
        <v>0</v>
      </c>
    </row>
    <row r="27" spans="1:13" x14ac:dyDescent="0.2">
      <c r="A27" s="54">
        <v>25</v>
      </c>
      <c r="B27" s="1" t="s">
        <v>9</v>
      </c>
      <c r="C27" s="65" t="s">
        <v>163</v>
      </c>
      <c r="D27" s="65" t="s">
        <v>152</v>
      </c>
      <c r="E27" s="65" t="s">
        <v>197</v>
      </c>
      <c r="F27" s="65" t="s">
        <v>146</v>
      </c>
      <c r="G27" s="65" t="s">
        <v>152</v>
      </c>
      <c r="H27" s="77" t="s">
        <v>195</v>
      </c>
      <c r="I27" s="14">
        <v>46331</v>
      </c>
      <c r="J27" s="14">
        <v>46334</v>
      </c>
      <c r="K27" s="51">
        <f t="shared" si="1"/>
        <v>3</v>
      </c>
      <c r="L27" s="17">
        <f t="shared" si="2"/>
        <v>0</v>
      </c>
      <c r="M27" s="18">
        <f t="shared" si="4"/>
        <v>0</v>
      </c>
    </row>
    <row r="28" spans="1:13" x14ac:dyDescent="0.2">
      <c r="A28" s="54">
        <v>26</v>
      </c>
      <c r="B28" s="1" t="s">
        <v>9</v>
      </c>
      <c r="C28" s="65" t="s">
        <v>142</v>
      </c>
      <c r="D28" s="65" t="s">
        <v>152</v>
      </c>
      <c r="E28" s="65" t="s">
        <v>24</v>
      </c>
      <c r="F28" s="65" t="s">
        <v>143</v>
      </c>
      <c r="G28" s="65" t="s">
        <v>152</v>
      </c>
      <c r="H28" s="65" t="s">
        <v>25</v>
      </c>
      <c r="I28" s="14">
        <v>46331</v>
      </c>
      <c r="J28" s="14">
        <v>46334</v>
      </c>
      <c r="K28" s="51">
        <f t="shared" si="1"/>
        <v>3</v>
      </c>
      <c r="L28" s="17">
        <f t="shared" si="2"/>
        <v>0</v>
      </c>
      <c r="M28" s="18">
        <f t="shared" si="4"/>
        <v>0</v>
      </c>
    </row>
    <row r="29" spans="1:13" x14ac:dyDescent="0.2">
      <c r="A29" s="54">
        <v>27</v>
      </c>
      <c r="B29" s="1" t="s">
        <v>9</v>
      </c>
      <c r="C29" s="65" t="s">
        <v>145</v>
      </c>
      <c r="D29" s="65" t="s">
        <v>152</v>
      </c>
      <c r="E29" s="65" t="s">
        <v>24</v>
      </c>
      <c r="F29" s="65" t="s">
        <v>185</v>
      </c>
      <c r="G29" s="65" t="s">
        <v>152</v>
      </c>
      <c r="H29" s="65" t="s">
        <v>118</v>
      </c>
      <c r="I29" s="14">
        <v>46331</v>
      </c>
      <c r="J29" s="14">
        <v>46334</v>
      </c>
      <c r="K29" s="51">
        <f t="shared" si="1"/>
        <v>3</v>
      </c>
      <c r="L29" s="17">
        <f t="shared" si="2"/>
        <v>0</v>
      </c>
      <c r="M29" s="18">
        <f t="shared" si="4"/>
        <v>0</v>
      </c>
    </row>
    <row r="30" spans="1:13" x14ac:dyDescent="0.2">
      <c r="A30" s="54">
        <v>28</v>
      </c>
      <c r="B30" s="1" t="s">
        <v>9</v>
      </c>
      <c r="C30" s="65" t="s">
        <v>164</v>
      </c>
      <c r="D30" s="65" t="s">
        <v>152</v>
      </c>
      <c r="E30" s="77" t="s">
        <v>195</v>
      </c>
      <c r="F30" s="65" t="s">
        <v>186</v>
      </c>
      <c r="G30" s="65" t="s">
        <v>152</v>
      </c>
      <c r="H30" s="65" t="s">
        <v>118</v>
      </c>
      <c r="I30" s="14">
        <v>46331</v>
      </c>
      <c r="J30" s="14">
        <v>46334</v>
      </c>
      <c r="K30" s="51">
        <f t="shared" si="1"/>
        <v>3</v>
      </c>
      <c r="L30" s="17">
        <f t="shared" si="2"/>
        <v>0</v>
      </c>
      <c r="M30" s="18">
        <f t="shared" si="4"/>
        <v>0</v>
      </c>
    </row>
    <row r="31" spans="1:13" x14ac:dyDescent="0.2">
      <c r="A31" s="54">
        <v>29</v>
      </c>
      <c r="B31" s="1" t="s">
        <v>9</v>
      </c>
      <c r="C31" s="65" t="s">
        <v>165</v>
      </c>
      <c r="D31" s="65" t="s">
        <v>152</v>
      </c>
      <c r="E31" s="65" t="s">
        <v>118</v>
      </c>
      <c r="F31" s="65" t="s">
        <v>187</v>
      </c>
      <c r="G31" s="65" t="s">
        <v>152</v>
      </c>
      <c r="H31" s="65" t="s">
        <v>118</v>
      </c>
      <c r="I31" s="14">
        <v>46331</v>
      </c>
      <c r="J31" s="14">
        <v>46334</v>
      </c>
      <c r="K31" s="51">
        <f t="shared" si="1"/>
        <v>3</v>
      </c>
      <c r="L31" s="17">
        <f t="shared" si="2"/>
        <v>0</v>
      </c>
      <c r="M31" s="18">
        <f t="shared" si="4"/>
        <v>0</v>
      </c>
    </row>
    <row r="32" spans="1:13" x14ac:dyDescent="0.2">
      <c r="A32" s="54">
        <v>30</v>
      </c>
      <c r="B32" s="1" t="s">
        <v>9</v>
      </c>
      <c r="C32" s="65" t="s">
        <v>166</v>
      </c>
      <c r="D32" s="65" t="s">
        <v>152</v>
      </c>
      <c r="E32" s="65" t="s">
        <v>25</v>
      </c>
      <c r="F32" s="65" t="s">
        <v>149</v>
      </c>
      <c r="G32" s="65" t="s">
        <v>152</v>
      </c>
      <c r="H32" s="65" t="s">
        <v>118</v>
      </c>
      <c r="I32" s="14">
        <v>46331</v>
      </c>
      <c r="J32" s="14">
        <v>46334</v>
      </c>
      <c r="K32" s="51">
        <f t="shared" si="1"/>
        <v>3</v>
      </c>
      <c r="L32" s="17">
        <f t="shared" si="2"/>
        <v>0</v>
      </c>
      <c r="M32" s="18">
        <f t="shared" si="4"/>
        <v>0</v>
      </c>
    </row>
    <row r="33" spans="1:13" x14ac:dyDescent="0.2">
      <c r="A33" s="54">
        <v>31</v>
      </c>
      <c r="B33" s="1" t="s">
        <v>9</v>
      </c>
      <c r="C33" s="65" t="s">
        <v>167</v>
      </c>
      <c r="D33" s="65" t="s">
        <v>152</v>
      </c>
      <c r="E33" s="65" t="s">
        <v>25</v>
      </c>
      <c r="F33" s="65" t="s">
        <v>188</v>
      </c>
      <c r="G33" s="65" t="s">
        <v>152</v>
      </c>
      <c r="H33" s="65" t="s">
        <v>118</v>
      </c>
      <c r="I33" s="14">
        <v>46331</v>
      </c>
      <c r="J33" s="14">
        <v>46334</v>
      </c>
      <c r="K33" s="51">
        <f t="shared" si="1"/>
        <v>3</v>
      </c>
      <c r="L33" s="17">
        <f t="shared" si="2"/>
        <v>0</v>
      </c>
      <c r="M33" s="18">
        <f t="shared" si="4"/>
        <v>0</v>
      </c>
    </row>
    <row r="34" spans="1:13" x14ac:dyDescent="0.2">
      <c r="A34" s="54">
        <v>32</v>
      </c>
      <c r="B34" s="1" t="s">
        <v>9</v>
      </c>
      <c r="C34" s="65" t="s">
        <v>168</v>
      </c>
      <c r="D34" s="65" t="s">
        <v>152</v>
      </c>
      <c r="E34" s="65" t="s">
        <v>118</v>
      </c>
      <c r="F34" s="65" t="s">
        <v>148</v>
      </c>
      <c r="G34" s="65" t="s">
        <v>152</v>
      </c>
      <c r="H34" s="65" t="s">
        <v>25</v>
      </c>
      <c r="I34" s="14">
        <v>46331</v>
      </c>
      <c r="J34" s="14">
        <v>46334</v>
      </c>
      <c r="K34" s="51">
        <f t="shared" si="1"/>
        <v>3</v>
      </c>
      <c r="L34" s="17">
        <f t="shared" si="2"/>
        <v>0</v>
      </c>
      <c r="M34" s="18">
        <f t="shared" si="4"/>
        <v>0</v>
      </c>
    </row>
    <row r="35" spans="1:13" x14ac:dyDescent="0.2">
      <c r="A35" s="54">
        <v>33</v>
      </c>
      <c r="B35" s="1" t="s">
        <v>9</v>
      </c>
      <c r="C35" s="65" t="s">
        <v>147</v>
      </c>
      <c r="D35" s="65" t="s">
        <v>152</v>
      </c>
      <c r="E35" s="65" t="s">
        <v>25</v>
      </c>
      <c r="F35" s="65" t="s">
        <v>144</v>
      </c>
      <c r="G35" s="65" t="s">
        <v>152</v>
      </c>
      <c r="H35" s="65" t="s">
        <v>118</v>
      </c>
      <c r="I35" s="14">
        <v>46331</v>
      </c>
      <c r="J35" s="14">
        <v>46334</v>
      </c>
      <c r="K35" s="51">
        <f t="shared" si="1"/>
        <v>3</v>
      </c>
      <c r="L35" s="17">
        <f t="shared" si="2"/>
        <v>0</v>
      </c>
      <c r="M35" s="18">
        <f t="shared" si="4"/>
        <v>0</v>
      </c>
    </row>
    <row r="36" spans="1:13" x14ac:dyDescent="0.2">
      <c r="A36" s="54">
        <v>34</v>
      </c>
      <c r="B36" s="1" t="s">
        <v>9</v>
      </c>
      <c r="C36" s="65" t="s">
        <v>169</v>
      </c>
      <c r="D36" s="65" t="s">
        <v>152</v>
      </c>
      <c r="E36" s="65" t="s">
        <v>118</v>
      </c>
      <c r="F36" s="65" t="s">
        <v>189</v>
      </c>
      <c r="G36" s="65" t="s">
        <v>152</v>
      </c>
      <c r="H36" s="65" t="s">
        <v>118</v>
      </c>
      <c r="I36" s="14">
        <v>46331</v>
      </c>
      <c r="J36" s="14">
        <v>46334</v>
      </c>
      <c r="K36" s="51">
        <f t="shared" si="1"/>
        <v>3</v>
      </c>
      <c r="L36" s="17">
        <f t="shared" si="2"/>
        <v>0</v>
      </c>
      <c r="M36" s="18">
        <f t="shared" si="4"/>
        <v>0</v>
      </c>
    </row>
    <row r="37" spans="1:13" x14ac:dyDescent="0.2">
      <c r="A37" s="54">
        <v>35</v>
      </c>
      <c r="B37" s="1" t="s">
        <v>9</v>
      </c>
      <c r="C37" s="65" t="s">
        <v>150</v>
      </c>
      <c r="D37" s="65" t="s">
        <v>22</v>
      </c>
      <c r="E37" s="65" t="s">
        <v>25</v>
      </c>
      <c r="F37" s="65" t="s">
        <v>190</v>
      </c>
      <c r="G37" s="65" t="s">
        <v>22</v>
      </c>
      <c r="H37" s="65" t="s">
        <v>25</v>
      </c>
      <c r="I37" s="14">
        <v>46331</v>
      </c>
      <c r="J37" s="14">
        <v>46334</v>
      </c>
      <c r="K37" s="51">
        <f t="shared" si="1"/>
        <v>3</v>
      </c>
      <c r="L37" s="17">
        <f t="shared" si="2"/>
        <v>0</v>
      </c>
      <c r="M37" s="18">
        <f t="shared" si="4"/>
        <v>0</v>
      </c>
    </row>
    <row r="38" spans="1:13" x14ac:dyDescent="0.2">
      <c r="A38" s="54">
        <v>36</v>
      </c>
      <c r="B38" s="1" t="s">
        <v>9</v>
      </c>
      <c r="C38" s="65" t="s">
        <v>170</v>
      </c>
      <c r="D38" s="65" t="s">
        <v>22</v>
      </c>
      <c r="E38" s="65" t="s">
        <v>196</v>
      </c>
      <c r="F38" s="65" t="s">
        <v>191</v>
      </c>
      <c r="G38" s="65" t="s">
        <v>22</v>
      </c>
      <c r="H38" s="65" t="s">
        <v>118</v>
      </c>
      <c r="I38" s="14">
        <v>46331</v>
      </c>
      <c r="J38" s="14">
        <v>46334</v>
      </c>
      <c r="K38" s="51">
        <f t="shared" si="1"/>
        <v>3</v>
      </c>
      <c r="L38" s="17">
        <f t="shared" si="2"/>
        <v>0</v>
      </c>
      <c r="M38" s="18">
        <f t="shared" si="4"/>
        <v>0</v>
      </c>
    </row>
    <row r="39" spans="1:13" x14ac:dyDescent="0.2">
      <c r="A39" s="54">
        <v>37</v>
      </c>
      <c r="B39" s="1" t="s">
        <v>9</v>
      </c>
      <c r="C39" s="65" t="s">
        <v>171</v>
      </c>
      <c r="D39" s="65" t="s">
        <v>22</v>
      </c>
      <c r="E39" s="65" t="s">
        <v>25</v>
      </c>
      <c r="F39" s="65" t="s">
        <v>192</v>
      </c>
      <c r="G39" s="65" t="s">
        <v>22</v>
      </c>
      <c r="H39" s="65" t="s">
        <v>25</v>
      </c>
      <c r="I39" s="14">
        <v>46331</v>
      </c>
      <c r="J39" s="14">
        <v>46334</v>
      </c>
      <c r="K39" s="51">
        <f t="shared" si="1"/>
        <v>3</v>
      </c>
      <c r="L39" s="17">
        <f t="shared" si="2"/>
        <v>0</v>
      </c>
      <c r="M39" s="18">
        <f t="shared" si="4"/>
        <v>0</v>
      </c>
    </row>
    <row r="40" spans="1:13" x14ac:dyDescent="0.2">
      <c r="A40" s="54">
        <v>38</v>
      </c>
      <c r="B40" s="1" t="s">
        <v>9</v>
      </c>
      <c r="C40" s="65" t="s">
        <v>151</v>
      </c>
      <c r="D40" s="65" t="s">
        <v>22</v>
      </c>
      <c r="E40" s="65" t="s">
        <v>24</v>
      </c>
      <c r="F40" s="65" t="s">
        <v>193</v>
      </c>
      <c r="G40" s="65" t="s">
        <v>22</v>
      </c>
      <c r="H40" s="65" t="s">
        <v>25</v>
      </c>
      <c r="I40" s="14">
        <v>46331</v>
      </c>
      <c r="J40" s="14">
        <v>46334</v>
      </c>
      <c r="K40" s="51">
        <f t="shared" si="1"/>
        <v>3</v>
      </c>
      <c r="L40" s="17">
        <f t="shared" si="2"/>
        <v>0</v>
      </c>
      <c r="M40" s="18">
        <f t="shared" si="4"/>
        <v>0</v>
      </c>
    </row>
    <row r="41" spans="1:13" s="72" customFormat="1" ht="15" x14ac:dyDescent="0.25">
      <c r="I41" s="73"/>
      <c r="J41" s="74" t="s">
        <v>12</v>
      </c>
      <c r="K41" s="75">
        <f>SUM(K3:K40)</f>
        <v>114</v>
      </c>
      <c r="L41" s="76" t="s">
        <v>2</v>
      </c>
      <c r="M41" s="76">
        <f>SUM(M3:M8)</f>
        <v>0</v>
      </c>
    </row>
    <row r="43" spans="1:13" x14ac:dyDescent="0.2">
      <c r="E43" s="78"/>
      <c r="G43" s="78"/>
    </row>
  </sheetData>
  <phoneticPr fontId="2" type="noConversion"/>
  <dataValidations count="2">
    <dataValidation type="list" allowBlank="1" showInputMessage="1" showErrorMessage="1" sqref="F13" xr:uid="{00000000-0002-0000-0200-000000000000}">
      <formula1>$T$6:$T$6</formula1>
    </dataValidation>
    <dataValidation type="list" allowBlank="1" showInputMessage="1" showErrorMessage="1" sqref="H39:H40 H17 H37 H23:H24 H13 H28 H34 H21 H10:H11 H7:H8" xr:uid="{00000000-0002-0000-0200-000001000000}">
      <formula1>#REF!</formula1>
    </dataValidation>
  </dataValidations>
  <pageMargins left="0.25" right="0.25" top="0" bottom="0" header="0.5" footer="0.5"/>
  <pageSetup scale="91" fitToHeight="0" orientation="landscape"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9"/>
  <sheetViews>
    <sheetView workbookViewId="0">
      <selection activeCell="E22" sqref="E22:G22"/>
    </sheetView>
  </sheetViews>
  <sheetFormatPr defaultRowHeight="12.75" x14ac:dyDescent="0.2"/>
  <cols>
    <col min="1" max="1" width="4.28515625" customWidth="1"/>
    <col min="2" max="2" width="0.28515625" customWidth="1"/>
    <col min="3" max="3" width="27.7109375" customWidth="1"/>
    <col min="4" max="4" width="0.28515625" customWidth="1"/>
    <col min="5" max="5" width="8.7109375" customWidth="1"/>
    <col min="6" max="6" width="4.28515625" customWidth="1"/>
    <col min="7" max="7" width="1.42578125" customWidth="1"/>
    <col min="8" max="8" width="5.7109375" customWidth="1"/>
    <col min="9" max="9" width="7.42578125" customWidth="1"/>
    <col min="10" max="10" width="5.7109375" customWidth="1"/>
    <col min="11" max="11" width="4" customWidth="1"/>
    <col min="12" max="12" width="1.7109375" customWidth="1"/>
    <col min="13" max="13" width="8" customWidth="1"/>
    <col min="14" max="14" width="7.28515625" customWidth="1"/>
    <col min="15" max="15" width="7" customWidth="1"/>
    <col min="16" max="16" width="6.42578125" customWidth="1"/>
    <col min="17" max="17" width="1.7109375" customWidth="1"/>
    <col min="18" max="18" width="7.7109375" customWidth="1"/>
    <col min="19" max="19" width="1.7109375" customWidth="1"/>
    <col min="20" max="20" width="2.7109375" customWidth="1"/>
    <col min="21" max="21" width="3.7109375" customWidth="1"/>
    <col min="22" max="22" width="1.7109375" customWidth="1"/>
    <col min="23" max="23" width="2.85546875" customWidth="1"/>
    <col min="24" max="24" width="2.28515625" customWidth="1"/>
    <col min="25" max="25" width="7.7109375" customWidth="1"/>
  </cols>
  <sheetData>
    <row r="1" spans="1:25" ht="12" customHeight="1" x14ac:dyDescent="0.2">
      <c r="A1" s="114" t="s">
        <v>30</v>
      </c>
      <c r="B1" s="115"/>
      <c r="C1" s="115"/>
      <c r="D1" s="115"/>
      <c r="E1" s="115"/>
      <c r="F1" s="115"/>
      <c r="G1" s="115"/>
      <c r="H1" s="116" t="s">
        <v>31</v>
      </c>
      <c r="I1" s="116"/>
      <c r="J1" s="116"/>
      <c r="K1" s="116"/>
      <c r="L1" s="116"/>
      <c r="M1" s="116" t="s">
        <v>32</v>
      </c>
      <c r="N1" s="116"/>
      <c r="O1" s="116"/>
      <c r="P1" s="116" t="s">
        <v>33</v>
      </c>
      <c r="Q1" s="116"/>
      <c r="R1" s="116"/>
      <c r="S1" s="116"/>
      <c r="T1" s="107" t="s">
        <v>34</v>
      </c>
      <c r="U1" s="108"/>
      <c r="V1" s="90"/>
      <c r="W1" s="90"/>
      <c r="X1" s="20" t="s">
        <v>35</v>
      </c>
      <c r="Y1" s="21"/>
    </row>
    <row r="2" spans="1:25" ht="12" customHeight="1" thickBot="1" x14ac:dyDescent="0.25">
      <c r="A2" s="91" t="s">
        <v>36</v>
      </c>
      <c r="B2" s="92"/>
      <c r="C2" s="92"/>
      <c r="D2" s="92"/>
      <c r="E2" s="92"/>
      <c r="F2" s="92"/>
      <c r="G2" s="92"/>
      <c r="H2" s="93"/>
      <c r="I2" s="94"/>
      <c r="J2" s="94"/>
      <c r="K2" s="94"/>
      <c r="L2" s="95"/>
      <c r="M2" s="96"/>
      <c r="N2" s="96"/>
      <c r="O2" s="96"/>
      <c r="P2" s="111"/>
      <c r="Q2" s="111"/>
      <c r="R2" s="111"/>
      <c r="S2" s="111"/>
      <c r="T2" s="112" t="s">
        <v>37</v>
      </c>
      <c r="U2" s="112"/>
      <c r="V2" s="112"/>
      <c r="W2" s="112"/>
      <c r="X2" s="112"/>
      <c r="Y2" s="113"/>
    </row>
    <row r="3" spans="1:25" ht="12" customHeight="1" x14ac:dyDescent="0.2">
      <c r="A3" s="117" t="s">
        <v>38</v>
      </c>
      <c r="B3" s="118"/>
      <c r="C3" s="119"/>
      <c r="D3" s="119"/>
      <c r="E3" s="119"/>
      <c r="F3" s="119"/>
      <c r="G3" s="120"/>
      <c r="H3" s="22" t="s">
        <v>39</v>
      </c>
      <c r="I3" s="23"/>
      <c r="J3" s="121"/>
      <c r="K3" s="121"/>
      <c r="L3" s="121"/>
      <c r="M3" s="121"/>
      <c r="N3" s="122"/>
      <c r="O3" s="22" t="s">
        <v>40</v>
      </c>
      <c r="P3" s="88"/>
      <c r="Q3" s="88"/>
      <c r="R3" s="88"/>
      <c r="S3" s="88"/>
      <c r="T3" s="88"/>
      <c r="U3" s="88"/>
      <c r="V3" s="88"/>
      <c r="W3" s="88"/>
      <c r="X3" s="88"/>
      <c r="Y3" s="89"/>
    </row>
    <row r="4" spans="1:25" ht="12" customHeight="1" x14ac:dyDescent="0.2">
      <c r="A4" s="97"/>
      <c r="B4" s="98"/>
      <c r="C4" s="101"/>
      <c r="D4" s="101"/>
      <c r="E4" s="101"/>
      <c r="F4" s="101"/>
      <c r="G4" s="102"/>
      <c r="H4" s="103"/>
      <c r="I4" s="98"/>
      <c r="J4" s="105"/>
      <c r="K4" s="105"/>
      <c r="L4" s="105"/>
      <c r="M4" s="105"/>
      <c r="N4" s="106"/>
      <c r="O4" s="24"/>
      <c r="P4" s="109"/>
      <c r="Q4" s="109"/>
      <c r="R4" s="109"/>
      <c r="S4" s="109"/>
      <c r="T4" s="109"/>
      <c r="U4" s="109"/>
      <c r="V4" s="109"/>
      <c r="W4" s="109"/>
      <c r="X4" s="109"/>
      <c r="Y4" s="110"/>
    </row>
    <row r="5" spans="1:25" ht="12" customHeight="1" x14ac:dyDescent="0.2">
      <c r="A5" s="99"/>
      <c r="B5" s="100"/>
      <c r="C5" s="123"/>
      <c r="D5" s="123"/>
      <c r="E5" s="123"/>
      <c r="F5" s="123"/>
      <c r="G5" s="124"/>
      <c r="H5" s="104"/>
      <c r="I5" s="100"/>
      <c r="J5" s="125"/>
      <c r="K5" s="125"/>
      <c r="L5" s="125"/>
      <c r="M5" s="125"/>
      <c r="N5" s="126"/>
      <c r="O5" s="25"/>
      <c r="P5" s="127"/>
      <c r="Q5" s="127"/>
      <c r="R5" s="127"/>
      <c r="S5" s="127"/>
      <c r="T5" s="127"/>
      <c r="U5" s="127"/>
      <c r="V5" s="127"/>
      <c r="W5" s="127"/>
      <c r="X5" s="127"/>
      <c r="Y5" s="128"/>
    </row>
    <row r="6" spans="1:25" ht="12" customHeight="1" x14ac:dyDescent="0.2">
      <c r="A6" s="143" t="s">
        <v>41</v>
      </c>
      <c r="B6" s="144"/>
      <c r="C6" s="144"/>
      <c r="D6" s="144"/>
      <c r="E6" s="144"/>
      <c r="F6" s="144"/>
      <c r="G6" s="144"/>
      <c r="H6" s="144"/>
      <c r="I6" s="144"/>
      <c r="J6" s="144"/>
      <c r="K6" s="144"/>
      <c r="L6" s="144"/>
      <c r="M6" s="144"/>
      <c r="N6" s="144"/>
      <c r="O6" s="144"/>
      <c r="P6" s="144"/>
      <c r="Q6" s="144"/>
      <c r="R6" s="144"/>
      <c r="S6" s="144"/>
      <c r="T6" s="144"/>
      <c r="U6" s="144"/>
      <c r="V6" s="144"/>
      <c r="W6" s="144"/>
      <c r="X6" s="144"/>
      <c r="Y6" s="145"/>
    </row>
    <row r="7" spans="1:25" ht="12" customHeight="1" x14ac:dyDescent="0.2">
      <c r="A7" s="146" t="s">
        <v>42</v>
      </c>
      <c r="B7" s="147"/>
      <c r="C7" s="147"/>
      <c r="D7" s="147"/>
      <c r="E7" s="147"/>
      <c r="F7" s="147"/>
      <c r="G7" s="147"/>
      <c r="H7" s="147"/>
      <c r="I7" s="148"/>
      <c r="J7" s="149" t="s">
        <v>43</v>
      </c>
      <c r="K7" s="147"/>
      <c r="L7" s="147"/>
      <c r="M7" s="147"/>
      <c r="N7" s="147"/>
      <c r="O7" s="147"/>
      <c r="P7" s="147"/>
      <c r="Q7" s="147"/>
      <c r="R7" s="147"/>
      <c r="S7" s="147"/>
      <c r="T7" s="148"/>
      <c r="U7" s="149" t="s">
        <v>44</v>
      </c>
      <c r="V7" s="147"/>
      <c r="W7" s="147"/>
      <c r="X7" s="147"/>
      <c r="Y7" s="150"/>
    </row>
    <row r="8" spans="1:25" ht="12" customHeight="1" x14ac:dyDescent="0.2">
      <c r="A8" s="135"/>
      <c r="B8" s="136"/>
      <c r="C8" s="136"/>
      <c r="D8" s="136"/>
      <c r="E8" s="136"/>
      <c r="F8" s="136"/>
      <c r="G8" s="136"/>
      <c r="H8" s="136"/>
      <c r="I8" s="137"/>
      <c r="J8" s="138"/>
      <c r="K8" s="136"/>
      <c r="L8" s="136"/>
      <c r="M8" s="136"/>
      <c r="N8" s="136"/>
      <c r="O8" s="136"/>
      <c r="P8" s="136"/>
      <c r="Q8" s="136"/>
      <c r="R8" s="136"/>
      <c r="S8" s="136"/>
      <c r="T8" s="137"/>
      <c r="U8" s="139" t="s">
        <v>45</v>
      </c>
      <c r="V8" s="140"/>
      <c r="W8" s="141"/>
      <c r="X8" s="141"/>
      <c r="Y8" s="142"/>
    </row>
    <row r="9" spans="1:25" ht="12" customHeight="1" x14ac:dyDescent="0.2">
      <c r="A9" s="151" t="s">
        <v>101</v>
      </c>
      <c r="B9" s="152"/>
      <c r="C9" s="152"/>
      <c r="D9" s="152"/>
      <c r="E9" s="152"/>
      <c r="F9" s="152"/>
      <c r="G9" s="152"/>
      <c r="H9" s="152"/>
      <c r="I9" s="152"/>
      <c r="J9" s="153"/>
      <c r="K9" s="153"/>
      <c r="L9" s="153"/>
      <c r="M9" s="154"/>
      <c r="N9" s="129" t="s">
        <v>46</v>
      </c>
      <c r="O9" s="130"/>
      <c r="P9" s="130"/>
      <c r="Q9" s="130"/>
      <c r="R9" s="130"/>
      <c r="S9" s="130"/>
      <c r="T9" s="131"/>
      <c r="U9" s="129" t="s">
        <v>47</v>
      </c>
      <c r="V9" s="130"/>
      <c r="W9" s="130"/>
      <c r="X9" s="130"/>
      <c r="Y9" s="159"/>
    </row>
    <row r="10" spans="1:25" ht="12" customHeight="1" x14ac:dyDescent="0.2">
      <c r="A10" s="155"/>
      <c r="B10" s="153"/>
      <c r="C10" s="153"/>
      <c r="D10" s="153"/>
      <c r="E10" s="153"/>
      <c r="F10" s="153"/>
      <c r="G10" s="153"/>
      <c r="H10" s="153"/>
      <c r="I10" s="153"/>
      <c r="J10" s="153"/>
      <c r="K10" s="153"/>
      <c r="L10" s="153"/>
      <c r="M10" s="154"/>
      <c r="N10" s="160" t="s">
        <v>48</v>
      </c>
      <c r="O10" s="161"/>
      <c r="P10" s="161"/>
      <c r="Q10" s="161"/>
      <c r="R10" s="161"/>
      <c r="S10" s="161"/>
      <c r="T10" s="162"/>
      <c r="U10" s="163"/>
      <c r="V10" s="164"/>
      <c r="W10" s="164"/>
      <c r="X10" s="164"/>
      <c r="Y10" s="165"/>
    </row>
    <row r="11" spans="1:25" ht="12" customHeight="1" x14ac:dyDescent="0.2">
      <c r="A11" s="156"/>
      <c r="B11" s="157"/>
      <c r="C11" s="157"/>
      <c r="D11" s="157"/>
      <c r="E11" s="157"/>
      <c r="F11" s="157"/>
      <c r="G11" s="157"/>
      <c r="H11" s="157"/>
      <c r="I11" s="157"/>
      <c r="J11" s="157"/>
      <c r="K11" s="157"/>
      <c r="L11" s="157"/>
      <c r="M11" s="158"/>
      <c r="N11" s="169"/>
      <c r="O11" s="170"/>
      <c r="P11" s="170"/>
      <c r="Q11" s="170"/>
      <c r="R11" s="170"/>
      <c r="S11" s="170"/>
      <c r="T11" s="171"/>
      <c r="U11" s="166"/>
      <c r="V11" s="167"/>
      <c r="W11" s="167"/>
      <c r="X11" s="167"/>
      <c r="Y11" s="168"/>
    </row>
    <row r="12" spans="1:25" ht="12" customHeight="1" x14ac:dyDescent="0.2">
      <c r="A12" s="216"/>
      <c r="B12" s="217"/>
      <c r="C12" s="129" t="s">
        <v>49</v>
      </c>
      <c r="D12" s="130"/>
      <c r="E12" s="131"/>
      <c r="F12" s="132"/>
      <c r="G12" s="129" t="s">
        <v>50</v>
      </c>
      <c r="H12" s="130"/>
      <c r="I12" s="130"/>
      <c r="J12" s="130"/>
      <c r="K12" s="130"/>
      <c r="L12" s="130"/>
      <c r="M12" s="131"/>
      <c r="N12" s="194" t="s">
        <v>51</v>
      </c>
      <c r="O12" s="195"/>
      <c r="P12" s="195"/>
      <c r="Q12" s="195"/>
      <c r="R12" s="195"/>
      <c r="S12" s="195"/>
      <c r="T12" s="195"/>
      <c r="U12" s="195"/>
      <c r="V12" s="195"/>
      <c r="W12" s="195"/>
      <c r="X12" s="195"/>
      <c r="Y12" s="196"/>
    </row>
    <row r="13" spans="1:25" ht="12" customHeight="1" x14ac:dyDescent="0.2">
      <c r="A13" s="218"/>
      <c r="B13" s="219"/>
      <c r="C13" s="160" t="s">
        <v>52</v>
      </c>
      <c r="D13" s="161"/>
      <c r="E13" s="162"/>
      <c r="F13" s="133"/>
      <c r="G13" s="160" t="s">
        <v>53</v>
      </c>
      <c r="H13" s="161"/>
      <c r="I13" s="161"/>
      <c r="J13" s="161"/>
      <c r="K13" s="161"/>
      <c r="L13" s="161"/>
      <c r="M13" s="162"/>
      <c r="N13" s="197" t="s">
        <v>54</v>
      </c>
      <c r="O13" s="198"/>
      <c r="P13" s="198"/>
      <c r="Q13" s="198"/>
      <c r="R13" s="198"/>
      <c r="S13" s="198"/>
      <c r="T13" s="198"/>
      <c r="U13" s="198"/>
      <c r="V13" s="198"/>
      <c r="W13" s="198"/>
      <c r="X13" s="198"/>
      <c r="Y13" s="199"/>
    </row>
    <row r="14" spans="1:25" ht="12" customHeight="1" x14ac:dyDescent="0.2">
      <c r="A14" s="220"/>
      <c r="B14" s="221"/>
      <c r="C14" s="169"/>
      <c r="D14" s="170"/>
      <c r="E14" s="171"/>
      <c r="F14" s="134"/>
      <c r="G14" s="169"/>
      <c r="H14" s="170"/>
      <c r="I14" s="170"/>
      <c r="J14" s="170"/>
      <c r="K14" s="170"/>
      <c r="L14" s="170"/>
      <c r="M14" s="171"/>
      <c r="N14" s="197"/>
      <c r="O14" s="198"/>
      <c r="P14" s="198"/>
      <c r="Q14" s="198"/>
      <c r="R14" s="198"/>
      <c r="S14" s="198"/>
      <c r="T14" s="198"/>
      <c r="U14" s="198"/>
      <c r="V14" s="198"/>
      <c r="W14" s="198"/>
      <c r="X14" s="198"/>
      <c r="Y14" s="199"/>
    </row>
    <row r="15" spans="1:25" ht="12" customHeight="1" x14ac:dyDescent="0.2">
      <c r="A15" s="203" t="s">
        <v>55</v>
      </c>
      <c r="B15" s="195"/>
      <c r="C15" s="195"/>
      <c r="D15" s="195"/>
      <c r="E15" s="195"/>
      <c r="F15" s="195"/>
      <c r="G15" s="195"/>
      <c r="H15" s="195"/>
      <c r="I15" s="195"/>
      <c r="J15" s="195"/>
      <c r="K15" s="195"/>
      <c r="L15" s="195"/>
      <c r="M15" s="204"/>
      <c r="N15" s="200"/>
      <c r="O15" s="201"/>
      <c r="P15" s="201"/>
      <c r="Q15" s="201"/>
      <c r="R15" s="201"/>
      <c r="S15" s="201"/>
      <c r="T15" s="201"/>
      <c r="U15" s="201"/>
      <c r="V15" s="201"/>
      <c r="W15" s="201"/>
      <c r="X15" s="201"/>
      <c r="Y15" s="202"/>
    </row>
    <row r="16" spans="1:25" ht="12" customHeight="1" x14ac:dyDescent="0.2">
      <c r="A16" s="205"/>
      <c r="B16" s="206"/>
      <c r="C16" s="206"/>
      <c r="D16" s="206"/>
      <c r="E16" s="206"/>
      <c r="F16" s="206"/>
      <c r="G16" s="206"/>
      <c r="H16" s="206"/>
      <c r="I16" s="206"/>
      <c r="J16" s="206"/>
      <c r="K16" s="206"/>
      <c r="L16" s="206"/>
      <c r="M16" s="206"/>
      <c r="N16" s="207" t="s">
        <v>56</v>
      </c>
      <c r="O16" s="208"/>
      <c r="P16" s="208"/>
      <c r="Q16" s="208"/>
      <c r="R16" s="208"/>
      <c r="S16" s="208"/>
      <c r="T16" s="208"/>
      <c r="U16" s="208"/>
      <c r="V16" s="208"/>
      <c r="W16" s="208"/>
      <c r="X16" s="208"/>
      <c r="Y16" s="209"/>
    </row>
    <row r="17" spans="1:25" ht="12" customHeight="1" x14ac:dyDescent="0.2">
      <c r="A17" s="26" t="s">
        <v>57</v>
      </c>
      <c r="B17" s="213" t="s">
        <v>58</v>
      </c>
      <c r="C17" s="214"/>
      <c r="D17" s="215"/>
      <c r="E17" s="213" t="s">
        <v>59</v>
      </c>
      <c r="F17" s="214"/>
      <c r="G17" s="215"/>
      <c r="H17" s="27" t="s">
        <v>60</v>
      </c>
      <c r="I17" s="149" t="s">
        <v>61</v>
      </c>
      <c r="J17" s="147"/>
      <c r="K17" s="147"/>
      <c r="L17" s="147"/>
      <c r="M17" s="148"/>
      <c r="N17" s="210"/>
      <c r="O17" s="211"/>
      <c r="P17" s="211"/>
      <c r="Q17" s="211"/>
      <c r="R17" s="211"/>
      <c r="S17" s="211"/>
      <c r="T17" s="211"/>
      <c r="U17" s="211"/>
      <c r="V17" s="211"/>
      <c r="W17" s="211"/>
      <c r="X17" s="211"/>
      <c r="Y17" s="212"/>
    </row>
    <row r="18" spans="1:25" ht="12" customHeight="1" x14ac:dyDescent="0.2">
      <c r="A18" s="28" t="s">
        <v>62</v>
      </c>
      <c r="B18" s="160" t="s">
        <v>63</v>
      </c>
      <c r="C18" s="161"/>
      <c r="D18" s="162"/>
      <c r="E18" s="160" t="s">
        <v>64</v>
      </c>
      <c r="F18" s="161"/>
      <c r="G18" s="162"/>
      <c r="H18" s="29" t="s">
        <v>65</v>
      </c>
      <c r="I18" s="191"/>
      <c r="J18" s="192"/>
      <c r="K18" s="192"/>
      <c r="L18" s="192"/>
      <c r="M18" s="193"/>
      <c r="N18" s="182"/>
      <c r="O18" s="183"/>
      <c r="P18" s="183"/>
      <c r="Q18" s="183"/>
      <c r="R18" s="183"/>
      <c r="S18" s="183"/>
      <c r="T18" s="183"/>
      <c r="U18" s="183"/>
      <c r="V18" s="183"/>
      <c r="W18" s="183"/>
      <c r="X18" s="183"/>
      <c r="Y18" s="184"/>
    </row>
    <row r="19" spans="1:25" ht="12" customHeight="1" x14ac:dyDescent="0.2">
      <c r="A19" s="172"/>
      <c r="B19" s="174"/>
      <c r="C19" s="175"/>
      <c r="D19" s="176"/>
      <c r="E19" s="174"/>
      <c r="F19" s="175"/>
      <c r="G19" s="176"/>
      <c r="H19" s="180"/>
      <c r="I19" s="185" t="s">
        <v>66</v>
      </c>
      <c r="J19" s="186"/>
      <c r="K19" s="185" t="s">
        <v>19</v>
      </c>
      <c r="L19" s="187"/>
      <c r="M19" s="187"/>
      <c r="N19" s="182"/>
      <c r="O19" s="183"/>
      <c r="P19" s="183"/>
      <c r="Q19" s="183"/>
      <c r="R19" s="183"/>
      <c r="S19" s="183"/>
      <c r="T19" s="183"/>
      <c r="U19" s="183"/>
      <c r="V19" s="183"/>
      <c r="W19" s="183"/>
      <c r="X19" s="183"/>
      <c r="Y19" s="184"/>
    </row>
    <row r="20" spans="1:25" ht="12" customHeight="1" x14ac:dyDescent="0.2">
      <c r="A20" s="173"/>
      <c r="B20" s="177"/>
      <c r="C20" s="178"/>
      <c r="D20" s="179"/>
      <c r="E20" s="177"/>
      <c r="F20" s="178"/>
      <c r="G20" s="179"/>
      <c r="H20" s="181"/>
      <c r="I20" s="188" t="s">
        <v>67</v>
      </c>
      <c r="J20" s="189"/>
      <c r="K20" s="188" t="s">
        <v>68</v>
      </c>
      <c r="L20" s="190"/>
      <c r="M20" s="190"/>
      <c r="N20" s="182"/>
      <c r="O20" s="183"/>
      <c r="P20" s="183"/>
      <c r="Q20" s="183"/>
      <c r="R20" s="183"/>
      <c r="S20" s="183"/>
      <c r="T20" s="183"/>
      <c r="U20" s="183"/>
      <c r="V20" s="183"/>
      <c r="W20" s="183"/>
      <c r="X20" s="183"/>
      <c r="Y20" s="184"/>
    </row>
    <row r="21" spans="1:25" ht="12" customHeight="1" x14ac:dyDescent="0.2">
      <c r="A21" s="30" t="s">
        <v>98</v>
      </c>
      <c r="B21" s="228" t="str">
        <f>TOTAL!B6</f>
        <v>SINGLE ROOMS</v>
      </c>
      <c r="C21" s="229"/>
      <c r="D21" s="230"/>
      <c r="E21" s="231">
        <v>6</v>
      </c>
      <c r="F21" s="232"/>
      <c r="G21" s="233"/>
      <c r="H21" s="31" t="s">
        <v>100</v>
      </c>
      <c r="I21" s="234">
        <f>TOTAL!E6</f>
        <v>0</v>
      </c>
      <c r="J21" s="235"/>
      <c r="K21" s="234">
        <f>E21*I21</f>
        <v>0</v>
      </c>
      <c r="L21" s="236"/>
      <c r="M21" s="235"/>
      <c r="N21" s="182"/>
      <c r="O21" s="183"/>
      <c r="P21" s="183"/>
      <c r="Q21" s="183"/>
      <c r="R21" s="183"/>
      <c r="S21" s="183"/>
      <c r="T21" s="183"/>
      <c r="U21" s="183"/>
      <c r="V21" s="183"/>
      <c r="W21" s="183"/>
      <c r="X21" s="183"/>
      <c r="Y21" s="184"/>
    </row>
    <row r="22" spans="1:25" ht="12" customHeight="1" x14ac:dyDescent="0.2">
      <c r="A22" s="32" t="s">
        <v>99</v>
      </c>
      <c r="B22" s="240" t="str">
        <f>TOTAL!B7</f>
        <v>DOUBLE ROOMS</v>
      </c>
      <c r="C22" s="241"/>
      <c r="D22" s="242"/>
      <c r="E22" s="222">
        <v>60</v>
      </c>
      <c r="F22" s="223"/>
      <c r="G22" s="224"/>
      <c r="H22" s="33" t="s">
        <v>100</v>
      </c>
      <c r="I22" s="225">
        <f>TOTAL!E7</f>
        <v>0</v>
      </c>
      <c r="J22" s="226"/>
      <c r="K22" s="225">
        <f>E22*I22</f>
        <v>0</v>
      </c>
      <c r="L22" s="227"/>
      <c r="M22" s="226"/>
      <c r="N22" s="182"/>
      <c r="O22" s="183"/>
      <c r="P22" s="183"/>
      <c r="Q22" s="183"/>
      <c r="R22" s="183"/>
      <c r="S22" s="183"/>
      <c r="T22" s="183"/>
      <c r="U22" s="183"/>
      <c r="V22" s="183"/>
      <c r="W22" s="183"/>
      <c r="X22" s="183"/>
      <c r="Y22" s="184"/>
    </row>
    <row r="23" spans="1:25" ht="12" customHeight="1" x14ac:dyDescent="0.2">
      <c r="A23" s="32"/>
      <c r="B23" s="240"/>
      <c r="C23" s="241"/>
      <c r="D23" s="242"/>
      <c r="E23" s="243"/>
      <c r="F23" s="223"/>
      <c r="G23" s="224"/>
      <c r="H23" s="33"/>
      <c r="I23" s="225"/>
      <c r="J23" s="226"/>
      <c r="K23" s="225"/>
      <c r="L23" s="227"/>
      <c r="M23" s="226"/>
      <c r="N23" s="182"/>
      <c r="O23" s="183"/>
      <c r="P23" s="183"/>
      <c r="Q23" s="183"/>
      <c r="R23" s="183"/>
      <c r="S23" s="183"/>
      <c r="T23" s="183"/>
      <c r="U23" s="183"/>
      <c r="V23" s="183"/>
      <c r="W23" s="183"/>
      <c r="X23" s="183"/>
      <c r="Y23" s="184"/>
    </row>
    <row r="24" spans="1:25" ht="12" customHeight="1" x14ac:dyDescent="0.2">
      <c r="A24" s="32"/>
      <c r="B24" s="240"/>
      <c r="C24" s="241"/>
      <c r="D24" s="242"/>
      <c r="E24" s="243"/>
      <c r="F24" s="223"/>
      <c r="G24" s="224"/>
      <c r="H24" s="33"/>
      <c r="I24" s="225"/>
      <c r="J24" s="226"/>
      <c r="K24" s="225"/>
      <c r="L24" s="227"/>
      <c r="M24" s="226"/>
      <c r="N24" s="237"/>
      <c r="O24" s="238"/>
      <c r="P24" s="238"/>
      <c r="Q24" s="238"/>
      <c r="R24" s="238"/>
      <c r="S24" s="238"/>
      <c r="T24" s="238"/>
      <c r="U24" s="238"/>
      <c r="V24" s="238"/>
      <c r="W24" s="238"/>
      <c r="X24" s="238"/>
      <c r="Y24" s="239"/>
    </row>
    <row r="25" spans="1:25" ht="12" customHeight="1" x14ac:dyDescent="0.2">
      <c r="A25" s="32"/>
      <c r="B25" s="240"/>
      <c r="C25" s="241"/>
      <c r="D25" s="242"/>
      <c r="E25" s="243"/>
      <c r="F25" s="223"/>
      <c r="G25" s="224"/>
      <c r="H25" s="33"/>
      <c r="I25" s="225"/>
      <c r="J25" s="226"/>
      <c r="K25" s="225"/>
      <c r="L25" s="227"/>
      <c r="M25" s="226"/>
      <c r="N25" s="129" t="s">
        <v>69</v>
      </c>
      <c r="O25" s="130"/>
      <c r="P25" s="130"/>
      <c r="Q25" s="131"/>
      <c r="R25" s="129" t="s">
        <v>70</v>
      </c>
      <c r="S25" s="130"/>
      <c r="T25" s="130"/>
      <c r="U25" s="130"/>
      <c r="V25" s="130"/>
      <c r="W25" s="131"/>
      <c r="X25" s="129" t="s">
        <v>71</v>
      </c>
      <c r="Y25" s="159"/>
    </row>
    <row r="26" spans="1:25" ht="12" customHeight="1" x14ac:dyDescent="0.2">
      <c r="A26" s="32"/>
      <c r="B26" s="240"/>
      <c r="C26" s="241"/>
      <c r="D26" s="242"/>
      <c r="E26" s="243"/>
      <c r="F26" s="223"/>
      <c r="G26" s="224"/>
      <c r="H26" s="33"/>
      <c r="I26" s="225"/>
      <c r="J26" s="226"/>
      <c r="K26" s="225"/>
      <c r="L26" s="227"/>
      <c r="M26" s="226"/>
      <c r="N26" s="160" t="s">
        <v>72</v>
      </c>
      <c r="O26" s="161"/>
      <c r="P26" s="161"/>
      <c r="Q26" s="162"/>
      <c r="R26" s="244"/>
      <c r="S26" s="245"/>
      <c r="T26" s="245"/>
      <c r="U26" s="245"/>
      <c r="V26" s="245"/>
      <c r="W26" s="246"/>
      <c r="X26" s="250"/>
      <c r="Y26" s="251"/>
    </row>
    <row r="27" spans="1:25" ht="12" customHeight="1" x14ac:dyDescent="0.2">
      <c r="A27" s="32"/>
      <c r="B27" s="240"/>
      <c r="C27" s="241"/>
      <c r="D27" s="242"/>
      <c r="E27" s="243"/>
      <c r="F27" s="223"/>
      <c r="G27" s="224"/>
      <c r="H27" s="33"/>
      <c r="I27" s="225"/>
      <c r="J27" s="226"/>
      <c r="K27" s="225"/>
      <c r="L27" s="227"/>
      <c r="M27" s="226"/>
      <c r="N27" s="252"/>
      <c r="O27" s="253"/>
      <c r="P27" s="253"/>
      <c r="Q27" s="254"/>
      <c r="R27" s="244"/>
      <c r="S27" s="245"/>
      <c r="T27" s="245"/>
      <c r="U27" s="245"/>
      <c r="V27" s="245"/>
      <c r="W27" s="246"/>
      <c r="X27" s="250"/>
      <c r="Y27" s="251"/>
    </row>
    <row r="28" spans="1:25" ht="12" customHeight="1" x14ac:dyDescent="0.2">
      <c r="A28" s="32"/>
      <c r="B28" s="240"/>
      <c r="C28" s="241"/>
      <c r="D28" s="242"/>
      <c r="E28" s="243"/>
      <c r="F28" s="223"/>
      <c r="G28" s="224"/>
      <c r="H28" s="33"/>
      <c r="I28" s="225"/>
      <c r="J28" s="226"/>
      <c r="K28" s="225"/>
      <c r="L28" s="227"/>
      <c r="M28" s="226"/>
      <c r="N28" s="252"/>
      <c r="O28" s="253"/>
      <c r="P28" s="253"/>
      <c r="Q28" s="254"/>
      <c r="R28" s="244"/>
      <c r="S28" s="245"/>
      <c r="T28" s="245"/>
      <c r="U28" s="245"/>
      <c r="V28" s="245"/>
      <c r="W28" s="246"/>
      <c r="X28" s="250"/>
      <c r="Y28" s="251"/>
    </row>
    <row r="29" spans="1:25" ht="12" customHeight="1" x14ac:dyDescent="0.2">
      <c r="A29" s="32"/>
      <c r="B29" s="240"/>
      <c r="C29" s="241"/>
      <c r="D29" s="242"/>
      <c r="E29" s="243"/>
      <c r="F29" s="223"/>
      <c r="G29" s="224"/>
      <c r="H29" s="33"/>
      <c r="I29" s="225"/>
      <c r="J29" s="226"/>
      <c r="K29" s="225"/>
      <c r="L29" s="227"/>
      <c r="M29" s="226"/>
      <c r="N29" s="252"/>
      <c r="O29" s="253"/>
      <c r="P29" s="253"/>
      <c r="Q29" s="254"/>
      <c r="R29" s="244"/>
      <c r="S29" s="245"/>
      <c r="T29" s="245"/>
      <c r="U29" s="245"/>
      <c r="V29" s="245"/>
      <c r="W29" s="246"/>
      <c r="X29" s="250"/>
      <c r="Y29" s="251"/>
    </row>
    <row r="30" spans="1:25" ht="12" customHeight="1" x14ac:dyDescent="0.2">
      <c r="A30" s="32"/>
      <c r="B30" s="240"/>
      <c r="C30" s="241"/>
      <c r="D30" s="242"/>
      <c r="E30" s="243"/>
      <c r="F30" s="223"/>
      <c r="G30" s="224"/>
      <c r="H30" s="33"/>
      <c r="I30" s="225"/>
      <c r="J30" s="226"/>
      <c r="K30" s="225"/>
      <c r="L30" s="227"/>
      <c r="M30" s="226"/>
      <c r="N30" s="247"/>
      <c r="O30" s="248"/>
      <c r="P30" s="248"/>
      <c r="Q30" s="249"/>
      <c r="R30" s="247"/>
      <c r="S30" s="248"/>
      <c r="T30" s="248"/>
      <c r="U30" s="248"/>
      <c r="V30" s="248"/>
      <c r="W30" s="249"/>
      <c r="X30" s="247"/>
      <c r="Y30" s="255"/>
    </row>
    <row r="31" spans="1:25" ht="12" customHeight="1" x14ac:dyDescent="0.2">
      <c r="A31" s="32"/>
      <c r="B31" s="240"/>
      <c r="C31" s="241"/>
      <c r="D31" s="242"/>
      <c r="E31" s="243"/>
      <c r="F31" s="223"/>
      <c r="G31" s="224"/>
      <c r="H31" s="33"/>
      <c r="I31" s="225"/>
      <c r="J31" s="226"/>
      <c r="K31" s="225"/>
      <c r="L31" s="227"/>
      <c r="M31" s="226"/>
      <c r="N31" s="129" t="s">
        <v>73</v>
      </c>
      <c r="O31" s="130"/>
      <c r="P31" s="130"/>
      <c r="Q31" s="130"/>
      <c r="R31" s="130"/>
      <c r="S31" s="130"/>
      <c r="T31" s="130"/>
      <c r="U31" s="130"/>
      <c r="V31" s="130"/>
      <c r="W31" s="130"/>
      <c r="X31" s="130"/>
      <c r="Y31" s="159"/>
    </row>
    <row r="32" spans="1:25" ht="12" customHeight="1" x14ac:dyDescent="0.2">
      <c r="A32" s="32"/>
      <c r="B32" s="240"/>
      <c r="C32" s="241"/>
      <c r="D32" s="242"/>
      <c r="E32" s="243"/>
      <c r="F32" s="223"/>
      <c r="G32" s="224"/>
      <c r="H32" s="33"/>
      <c r="I32" s="225"/>
      <c r="J32" s="226"/>
      <c r="K32" s="225"/>
      <c r="L32" s="227"/>
      <c r="M32" s="226"/>
      <c r="N32" s="258"/>
      <c r="O32" s="259"/>
      <c r="P32" s="259"/>
      <c r="Q32" s="259"/>
      <c r="R32" s="259"/>
      <c r="S32" s="259"/>
      <c r="T32" s="259"/>
      <c r="U32" s="259"/>
      <c r="V32" s="259"/>
      <c r="W32" s="259"/>
      <c r="X32" s="259"/>
      <c r="Y32" s="260"/>
    </row>
    <row r="33" spans="1:25" ht="12" customHeight="1" x14ac:dyDescent="0.2">
      <c r="A33" s="32"/>
      <c r="B33" s="261"/>
      <c r="C33" s="261"/>
      <c r="D33" s="261"/>
      <c r="E33" s="262"/>
      <c r="F33" s="262"/>
      <c r="G33" s="262"/>
      <c r="H33" s="33"/>
      <c r="I33" s="263"/>
      <c r="J33" s="263"/>
      <c r="K33" s="263"/>
      <c r="L33" s="263"/>
      <c r="M33" s="263"/>
      <c r="N33" s="129" t="s">
        <v>74</v>
      </c>
      <c r="O33" s="130"/>
      <c r="P33" s="264"/>
      <c r="Q33" s="264"/>
      <c r="R33" s="264"/>
      <c r="S33" s="264"/>
      <c r="T33" s="264"/>
      <c r="U33" s="264"/>
      <c r="V33" s="264"/>
      <c r="W33" s="264"/>
      <c r="X33" s="264"/>
      <c r="Y33" s="265"/>
    </row>
    <row r="34" spans="1:25" ht="12" customHeight="1" x14ac:dyDescent="0.2">
      <c r="A34" s="288"/>
      <c r="B34" s="256"/>
      <c r="C34" s="256"/>
      <c r="D34" s="256"/>
      <c r="E34" s="256" t="s">
        <v>2</v>
      </c>
      <c r="F34" s="256"/>
      <c r="G34" s="256"/>
      <c r="H34" s="256"/>
      <c r="I34" s="268"/>
      <c r="J34" s="268"/>
      <c r="K34" s="268">
        <f>SUM(K21:M22)</f>
        <v>0</v>
      </c>
      <c r="L34" s="268"/>
      <c r="M34" s="268"/>
      <c r="N34" s="270" t="s">
        <v>75</v>
      </c>
      <c r="O34" s="271"/>
      <c r="P34" s="266"/>
      <c r="Q34" s="266"/>
      <c r="R34" s="266"/>
      <c r="S34" s="266"/>
      <c r="T34" s="266"/>
      <c r="U34" s="266"/>
      <c r="V34" s="266"/>
      <c r="W34" s="266"/>
      <c r="X34" s="266"/>
      <c r="Y34" s="267"/>
    </row>
    <row r="35" spans="1:25" ht="12" customHeight="1" x14ac:dyDescent="0.2">
      <c r="A35" s="289"/>
      <c r="B35" s="257"/>
      <c r="C35" s="257"/>
      <c r="D35" s="257"/>
      <c r="E35" s="257"/>
      <c r="F35" s="257"/>
      <c r="G35" s="257"/>
      <c r="H35" s="257"/>
      <c r="I35" s="269"/>
      <c r="J35" s="269"/>
      <c r="K35" s="269"/>
      <c r="L35" s="269"/>
      <c r="M35" s="269"/>
      <c r="N35" s="149" t="s">
        <v>76</v>
      </c>
      <c r="O35" s="147"/>
      <c r="P35" s="147"/>
      <c r="Q35" s="147"/>
      <c r="R35" s="147"/>
      <c r="S35" s="147"/>
      <c r="T35" s="147"/>
      <c r="U35" s="147"/>
      <c r="V35" s="147"/>
      <c r="W35" s="147"/>
      <c r="X35" s="147"/>
      <c r="Y35" s="150"/>
    </row>
    <row r="36" spans="1:25" ht="12" customHeight="1" x14ac:dyDescent="0.2">
      <c r="A36" s="281" t="s">
        <v>77</v>
      </c>
      <c r="B36" s="130"/>
      <c r="C36" s="130"/>
      <c r="D36" s="130"/>
      <c r="E36" s="130"/>
      <c r="F36" s="130"/>
      <c r="G36" s="130"/>
      <c r="H36" s="130"/>
      <c r="I36" s="130"/>
      <c r="J36" s="130"/>
      <c r="K36" s="130"/>
      <c r="L36" s="130"/>
      <c r="M36" s="131"/>
      <c r="N36" s="278"/>
      <c r="O36" s="279"/>
      <c r="P36" s="279"/>
      <c r="Q36" s="279"/>
      <c r="R36" s="279"/>
      <c r="S36" s="279"/>
      <c r="T36" s="279"/>
      <c r="U36" s="279"/>
      <c r="V36" s="279"/>
      <c r="W36" s="279"/>
      <c r="X36" s="279"/>
      <c r="Y36" s="280"/>
    </row>
    <row r="37" spans="1:25" ht="12" customHeight="1" x14ac:dyDescent="0.2">
      <c r="A37" s="282"/>
      <c r="B37" s="283"/>
      <c r="C37" s="283"/>
      <c r="D37" s="283"/>
      <c r="E37" s="283"/>
      <c r="F37" s="283"/>
      <c r="G37" s="283"/>
      <c r="H37" s="283"/>
      <c r="I37" s="283"/>
      <c r="J37" s="283"/>
      <c r="K37" s="283"/>
      <c r="L37" s="283"/>
      <c r="M37" s="284"/>
      <c r="N37" s="285" t="s">
        <v>78</v>
      </c>
      <c r="O37" s="286"/>
      <c r="P37" s="286"/>
      <c r="Q37" s="286"/>
      <c r="R37" s="286"/>
      <c r="S37" s="286"/>
      <c r="T37" s="286"/>
      <c r="U37" s="286"/>
      <c r="V37" s="286"/>
      <c r="W37" s="286"/>
      <c r="X37" s="286"/>
      <c r="Y37" s="287"/>
    </row>
    <row r="38" spans="1:25" ht="12" customHeight="1" x14ac:dyDescent="0.2">
      <c r="A38" s="272"/>
      <c r="B38" s="273"/>
      <c r="C38" s="273"/>
      <c r="D38" s="273"/>
      <c r="E38" s="273"/>
      <c r="F38" s="273"/>
      <c r="G38" s="273"/>
      <c r="H38" s="273"/>
      <c r="I38" s="273"/>
      <c r="J38" s="273"/>
      <c r="K38" s="273"/>
      <c r="L38" s="273"/>
      <c r="M38" s="274"/>
      <c r="N38" s="160" t="s">
        <v>79</v>
      </c>
      <c r="O38" s="161"/>
      <c r="P38" s="161"/>
      <c r="Q38" s="161"/>
      <c r="R38" s="34" t="s">
        <v>80</v>
      </c>
      <c r="S38" s="35"/>
      <c r="T38" s="275" t="s">
        <v>81</v>
      </c>
      <c r="U38" s="276"/>
      <c r="V38" s="35"/>
      <c r="W38" s="174"/>
      <c r="X38" s="175"/>
      <c r="Y38" s="277"/>
    </row>
    <row r="39" spans="1:25" ht="12" customHeight="1" x14ac:dyDescent="0.2">
      <c r="A39" s="290"/>
      <c r="B39" s="291"/>
      <c r="C39" s="291"/>
      <c r="D39" s="291"/>
      <c r="E39" s="291"/>
      <c r="F39" s="291"/>
      <c r="G39" s="291"/>
      <c r="H39" s="291"/>
      <c r="I39" s="291"/>
      <c r="J39" s="291"/>
      <c r="K39" s="291"/>
      <c r="L39" s="291"/>
      <c r="M39" s="292"/>
      <c r="N39" s="293" t="s">
        <v>82</v>
      </c>
      <c r="O39" s="294"/>
      <c r="P39" s="294"/>
      <c r="Q39" s="294"/>
      <c r="R39" s="294"/>
      <c r="S39" s="295"/>
      <c r="T39" s="295"/>
      <c r="U39" s="295"/>
      <c r="V39" s="295"/>
      <c r="W39" s="295"/>
      <c r="X39" s="295"/>
      <c r="Y39" s="296"/>
    </row>
    <row r="40" spans="1:25" ht="12" customHeight="1" x14ac:dyDescent="0.2">
      <c r="A40" s="281" t="s">
        <v>83</v>
      </c>
      <c r="B40" s="130"/>
      <c r="C40" s="131"/>
      <c r="D40" s="129" t="s">
        <v>84</v>
      </c>
      <c r="E40" s="130"/>
      <c r="F40" s="130"/>
      <c r="G40" s="130"/>
      <c r="H40" s="130"/>
      <c r="I40" s="130"/>
      <c r="J40" s="130"/>
      <c r="K40" s="131"/>
      <c r="L40" s="129" t="s">
        <v>85</v>
      </c>
      <c r="M40" s="131"/>
      <c r="N40" s="129" t="s">
        <v>86</v>
      </c>
      <c r="O40" s="130"/>
      <c r="P40" s="131"/>
      <c r="Q40" s="129" t="s">
        <v>87</v>
      </c>
      <c r="R40" s="130"/>
      <c r="S40" s="130"/>
      <c r="T40" s="130"/>
      <c r="U40" s="130"/>
      <c r="V40" s="130"/>
      <c r="W40" s="131"/>
      <c r="X40" s="129" t="s">
        <v>88</v>
      </c>
      <c r="Y40" s="159"/>
    </row>
    <row r="41" spans="1:25" ht="12" customHeight="1" x14ac:dyDescent="0.2">
      <c r="A41" s="313" t="s">
        <v>89</v>
      </c>
      <c r="B41" s="161"/>
      <c r="C41" s="162"/>
      <c r="D41" s="244"/>
      <c r="E41" s="245"/>
      <c r="F41" s="245"/>
      <c r="G41" s="245"/>
      <c r="H41" s="245"/>
      <c r="I41" s="245"/>
      <c r="J41" s="245"/>
      <c r="K41" s="246"/>
      <c r="L41" s="250"/>
      <c r="M41" s="305"/>
      <c r="N41" s="316" t="s">
        <v>90</v>
      </c>
      <c r="O41" s="211"/>
      <c r="P41" s="317"/>
      <c r="Q41" s="244"/>
      <c r="R41" s="245"/>
      <c r="S41" s="245"/>
      <c r="T41" s="245"/>
      <c r="U41" s="245"/>
      <c r="V41" s="245"/>
      <c r="W41" s="246"/>
      <c r="X41" s="250"/>
      <c r="Y41" s="251"/>
    </row>
    <row r="42" spans="1:25" ht="12" customHeight="1" x14ac:dyDescent="0.2">
      <c r="A42" s="318"/>
      <c r="B42" s="248"/>
      <c r="C42" s="249"/>
      <c r="D42" s="244"/>
      <c r="E42" s="245"/>
      <c r="F42" s="245"/>
      <c r="G42" s="245"/>
      <c r="H42" s="245"/>
      <c r="I42" s="245"/>
      <c r="J42" s="245"/>
      <c r="K42" s="246"/>
      <c r="L42" s="250"/>
      <c r="M42" s="305"/>
      <c r="N42" s="210"/>
      <c r="O42" s="211"/>
      <c r="P42" s="317"/>
      <c r="Q42" s="244"/>
      <c r="R42" s="245"/>
      <c r="S42" s="245"/>
      <c r="T42" s="245"/>
      <c r="U42" s="245"/>
      <c r="V42" s="245"/>
      <c r="W42" s="246"/>
      <c r="X42" s="250"/>
      <c r="Y42" s="251"/>
    </row>
    <row r="43" spans="1:25" ht="12" customHeight="1" x14ac:dyDescent="0.2">
      <c r="A43" s="281" t="s">
        <v>91</v>
      </c>
      <c r="B43" s="130"/>
      <c r="C43" s="131"/>
      <c r="D43" s="244"/>
      <c r="E43" s="245"/>
      <c r="F43" s="245"/>
      <c r="G43" s="245"/>
      <c r="H43" s="245"/>
      <c r="I43" s="245"/>
      <c r="J43" s="245"/>
      <c r="K43" s="246"/>
      <c r="L43" s="250"/>
      <c r="M43" s="305"/>
      <c r="N43" s="252"/>
      <c r="O43" s="253"/>
      <c r="P43" s="254"/>
      <c r="Q43" s="244"/>
      <c r="R43" s="245"/>
      <c r="S43" s="245"/>
      <c r="T43" s="245"/>
      <c r="U43" s="245"/>
      <c r="V43" s="245"/>
      <c r="W43" s="246"/>
      <c r="X43" s="250"/>
      <c r="Y43" s="251"/>
    </row>
    <row r="44" spans="1:25" ht="12" customHeight="1" x14ac:dyDescent="0.2">
      <c r="A44" s="319"/>
      <c r="B44" s="320"/>
      <c r="C44" s="321"/>
      <c r="D44" s="247"/>
      <c r="E44" s="248"/>
      <c r="F44" s="248"/>
      <c r="G44" s="248"/>
      <c r="H44" s="248"/>
      <c r="I44" s="248"/>
      <c r="J44" s="248"/>
      <c r="K44" s="249"/>
      <c r="L44" s="314"/>
      <c r="M44" s="315"/>
      <c r="N44" s="252"/>
      <c r="O44" s="253"/>
      <c r="P44" s="254"/>
      <c r="Q44" s="244"/>
      <c r="R44" s="245"/>
      <c r="S44" s="245"/>
      <c r="T44" s="245"/>
      <c r="U44" s="245"/>
      <c r="V44" s="245"/>
      <c r="W44" s="246"/>
      <c r="X44" s="250"/>
      <c r="Y44" s="251"/>
    </row>
    <row r="45" spans="1:25" ht="12" customHeight="1" x14ac:dyDescent="0.2">
      <c r="A45" s="281" t="s">
        <v>92</v>
      </c>
      <c r="B45" s="130"/>
      <c r="C45" s="131"/>
      <c r="D45" s="129" t="s">
        <v>93</v>
      </c>
      <c r="E45" s="130"/>
      <c r="F45" s="130"/>
      <c r="G45" s="130"/>
      <c r="H45" s="130"/>
      <c r="I45" s="130"/>
      <c r="J45" s="130"/>
      <c r="K45" s="131"/>
      <c r="L45" s="129" t="s">
        <v>94</v>
      </c>
      <c r="M45" s="131"/>
      <c r="N45" s="252"/>
      <c r="O45" s="253"/>
      <c r="P45" s="254"/>
      <c r="Q45" s="244"/>
      <c r="R45" s="245"/>
      <c r="S45" s="245"/>
      <c r="T45" s="245"/>
      <c r="U45" s="245"/>
      <c r="V45" s="245"/>
      <c r="W45" s="246"/>
      <c r="X45" s="250"/>
      <c r="Y45" s="251"/>
    </row>
    <row r="46" spans="1:25" ht="12" customHeight="1" x14ac:dyDescent="0.2">
      <c r="A46" s="322" t="s">
        <v>89</v>
      </c>
      <c r="B46" s="286"/>
      <c r="C46" s="323"/>
      <c r="D46" s="244"/>
      <c r="E46" s="245"/>
      <c r="F46" s="245"/>
      <c r="G46" s="245"/>
      <c r="H46" s="245"/>
      <c r="I46" s="245"/>
      <c r="J46" s="245"/>
      <c r="K46" s="246"/>
      <c r="L46" s="250"/>
      <c r="M46" s="305"/>
      <c r="N46" s="252"/>
      <c r="O46" s="253"/>
      <c r="P46" s="254"/>
      <c r="Q46" s="244"/>
      <c r="R46" s="245"/>
      <c r="S46" s="245"/>
      <c r="T46" s="245"/>
      <c r="U46" s="245"/>
      <c r="V46" s="245"/>
      <c r="W46" s="246"/>
      <c r="X46" s="250"/>
      <c r="Y46" s="251"/>
    </row>
    <row r="47" spans="1:25" ht="12" customHeight="1" x14ac:dyDescent="0.2">
      <c r="A47" s="308"/>
      <c r="B47" s="183"/>
      <c r="C47" s="309"/>
      <c r="D47" s="244"/>
      <c r="E47" s="245"/>
      <c r="F47" s="245"/>
      <c r="G47" s="245"/>
      <c r="H47" s="245"/>
      <c r="I47" s="245"/>
      <c r="J47" s="245"/>
      <c r="K47" s="246"/>
      <c r="L47" s="250"/>
      <c r="M47" s="305"/>
      <c r="N47" s="244"/>
      <c r="O47" s="245"/>
      <c r="P47" s="246"/>
      <c r="Q47" s="244"/>
      <c r="R47" s="245"/>
      <c r="S47" s="245"/>
      <c r="T47" s="245"/>
      <c r="U47" s="245"/>
      <c r="V47" s="245"/>
      <c r="W47" s="246"/>
      <c r="X47" s="244"/>
      <c r="Y47" s="300"/>
    </row>
    <row r="48" spans="1:25" ht="12" customHeight="1" thickBot="1" x14ac:dyDescent="0.25">
      <c r="A48" s="310"/>
      <c r="B48" s="311"/>
      <c r="C48" s="312"/>
      <c r="D48" s="297"/>
      <c r="E48" s="298"/>
      <c r="F48" s="298"/>
      <c r="G48" s="298"/>
      <c r="H48" s="298"/>
      <c r="I48" s="298"/>
      <c r="J48" s="298"/>
      <c r="K48" s="299"/>
      <c r="L48" s="306"/>
      <c r="M48" s="307"/>
      <c r="N48" s="297"/>
      <c r="O48" s="298"/>
      <c r="P48" s="299"/>
      <c r="Q48" s="297"/>
      <c r="R48" s="298"/>
      <c r="S48" s="298"/>
      <c r="T48" s="298"/>
      <c r="U48" s="298"/>
      <c r="V48" s="298"/>
      <c r="W48" s="299"/>
      <c r="X48" s="297"/>
      <c r="Y48" s="301"/>
    </row>
    <row r="49" spans="1:25" ht="12" customHeight="1" x14ac:dyDescent="0.2">
      <c r="A49" s="302" t="s">
        <v>95</v>
      </c>
      <c r="B49" s="302"/>
      <c r="C49" s="302"/>
      <c r="D49" s="303" t="s">
        <v>96</v>
      </c>
      <c r="E49" s="303"/>
      <c r="F49" s="303"/>
      <c r="G49" s="303"/>
      <c r="H49" s="303"/>
      <c r="I49" s="303"/>
      <c r="J49" s="303"/>
      <c r="K49" s="303"/>
      <c r="L49" s="303"/>
      <c r="M49" s="303"/>
      <c r="N49" s="303"/>
      <c r="O49" s="303"/>
      <c r="P49" s="303"/>
      <c r="Q49" s="303"/>
      <c r="R49" s="303"/>
      <c r="S49" s="36"/>
      <c r="T49" s="36"/>
      <c r="X49" s="304" t="s">
        <v>97</v>
      </c>
      <c r="Y49" s="304"/>
    </row>
  </sheetData>
  <mergeCells count="175">
    <mergeCell ref="A49:C49"/>
    <mergeCell ref="D49:R49"/>
    <mergeCell ref="X49:Y49"/>
    <mergeCell ref="D46:K48"/>
    <mergeCell ref="L46:M48"/>
    <mergeCell ref="A47:C48"/>
    <mergeCell ref="N47:P48"/>
    <mergeCell ref="A41:C41"/>
    <mergeCell ref="D41:K44"/>
    <mergeCell ref="L41:M44"/>
    <mergeCell ref="N41:P42"/>
    <mergeCell ref="A42:C42"/>
    <mergeCell ref="A43:C43"/>
    <mergeCell ref="N43:P46"/>
    <mergeCell ref="A44:C44"/>
    <mergeCell ref="L45:M45"/>
    <mergeCell ref="A46:C46"/>
    <mergeCell ref="A45:C45"/>
    <mergeCell ref="D45:K45"/>
    <mergeCell ref="A39:M39"/>
    <mergeCell ref="N39:R39"/>
    <mergeCell ref="S39:Y39"/>
    <mergeCell ref="A40:C40"/>
    <mergeCell ref="D40:K40"/>
    <mergeCell ref="L40:M40"/>
    <mergeCell ref="N40:P40"/>
    <mergeCell ref="Q40:W40"/>
    <mergeCell ref="Q41:W48"/>
    <mergeCell ref="X41:Y46"/>
    <mergeCell ref="X47:Y48"/>
    <mergeCell ref="X40:Y40"/>
    <mergeCell ref="A38:M38"/>
    <mergeCell ref="N38:Q38"/>
    <mergeCell ref="T38:U38"/>
    <mergeCell ref="W38:Y38"/>
    <mergeCell ref="N35:Y36"/>
    <mergeCell ref="A36:M36"/>
    <mergeCell ref="A37:M37"/>
    <mergeCell ref="N37:Y37"/>
    <mergeCell ref="A34:A35"/>
    <mergeCell ref="B32:D32"/>
    <mergeCell ref="E32:G32"/>
    <mergeCell ref="I32:J32"/>
    <mergeCell ref="K32:M32"/>
    <mergeCell ref="B34:D35"/>
    <mergeCell ref="E34:G35"/>
    <mergeCell ref="H34:H35"/>
    <mergeCell ref="N32:Y32"/>
    <mergeCell ref="B33:D33"/>
    <mergeCell ref="E33:G33"/>
    <mergeCell ref="I33:J33"/>
    <mergeCell ref="K33:M33"/>
    <mergeCell ref="N33:O33"/>
    <mergeCell ref="P33:Y34"/>
    <mergeCell ref="I34:J35"/>
    <mergeCell ref="K34:M35"/>
    <mergeCell ref="N34:O34"/>
    <mergeCell ref="B29:D29"/>
    <mergeCell ref="E29:G29"/>
    <mergeCell ref="I29:J29"/>
    <mergeCell ref="K29:M29"/>
    <mergeCell ref="N30:Q30"/>
    <mergeCell ref="X30:Y30"/>
    <mergeCell ref="B31:D31"/>
    <mergeCell ref="E31:G31"/>
    <mergeCell ref="I31:J31"/>
    <mergeCell ref="K31:M31"/>
    <mergeCell ref="N31:Y31"/>
    <mergeCell ref="B30:D30"/>
    <mergeCell ref="E30:G30"/>
    <mergeCell ref="I30:J30"/>
    <mergeCell ref="X25:Y25"/>
    <mergeCell ref="B26:D26"/>
    <mergeCell ref="E26:G26"/>
    <mergeCell ref="I26:J26"/>
    <mergeCell ref="K26:M26"/>
    <mergeCell ref="N26:Q26"/>
    <mergeCell ref="R26:W30"/>
    <mergeCell ref="X26:Y29"/>
    <mergeCell ref="B25:D25"/>
    <mergeCell ref="E25:G25"/>
    <mergeCell ref="B27:D27"/>
    <mergeCell ref="E27:G27"/>
    <mergeCell ref="I27:J27"/>
    <mergeCell ref="K27:M27"/>
    <mergeCell ref="N25:Q25"/>
    <mergeCell ref="R25:W25"/>
    <mergeCell ref="I25:J25"/>
    <mergeCell ref="K25:M25"/>
    <mergeCell ref="K30:M30"/>
    <mergeCell ref="N27:Q29"/>
    <mergeCell ref="B28:D28"/>
    <mergeCell ref="E28:G28"/>
    <mergeCell ref="I28:J28"/>
    <mergeCell ref="K28:M28"/>
    <mergeCell ref="E22:G22"/>
    <mergeCell ref="I22:J22"/>
    <mergeCell ref="K22:M22"/>
    <mergeCell ref="B21:D21"/>
    <mergeCell ref="E21:G21"/>
    <mergeCell ref="I21:J21"/>
    <mergeCell ref="K21:M21"/>
    <mergeCell ref="N22:Y24"/>
    <mergeCell ref="B23:D23"/>
    <mergeCell ref="E23:G23"/>
    <mergeCell ref="I23:J23"/>
    <mergeCell ref="K23:M23"/>
    <mergeCell ref="B24:D24"/>
    <mergeCell ref="E24:G24"/>
    <mergeCell ref="I24:J24"/>
    <mergeCell ref="K24:M24"/>
    <mergeCell ref="B22:D22"/>
    <mergeCell ref="A19:A20"/>
    <mergeCell ref="B19:D20"/>
    <mergeCell ref="E19:G20"/>
    <mergeCell ref="H19:H20"/>
    <mergeCell ref="G12:M12"/>
    <mergeCell ref="N18:Y21"/>
    <mergeCell ref="I19:J19"/>
    <mergeCell ref="K19:M19"/>
    <mergeCell ref="I20:J20"/>
    <mergeCell ref="K20:M20"/>
    <mergeCell ref="B18:D18"/>
    <mergeCell ref="E18:G18"/>
    <mergeCell ref="I17:M18"/>
    <mergeCell ref="N12:Y12"/>
    <mergeCell ref="C13:E13"/>
    <mergeCell ref="G13:M13"/>
    <mergeCell ref="N13:Y15"/>
    <mergeCell ref="C14:E14"/>
    <mergeCell ref="G14:M14"/>
    <mergeCell ref="A15:M16"/>
    <mergeCell ref="N16:Y17"/>
    <mergeCell ref="B17:D17"/>
    <mergeCell ref="E17:G17"/>
    <mergeCell ref="A12:B14"/>
    <mergeCell ref="C12:E12"/>
    <mergeCell ref="F12:F14"/>
    <mergeCell ref="A8:I8"/>
    <mergeCell ref="J8:T8"/>
    <mergeCell ref="U8:V8"/>
    <mergeCell ref="W8:Y8"/>
    <mergeCell ref="A6:Y6"/>
    <mergeCell ref="A7:I7"/>
    <mergeCell ref="J7:T7"/>
    <mergeCell ref="U7:Y7"/>
    <mergeCell ref="A9:M11"/>
    <mergeCell ref="N9:T9"/>
    <mergeCell ref="U9:Y9"/>
    <mergeCell ref="N10:T10"/>
    <mergeCell ref="U10:Y11"/>
    <mergeCell ref="N11:T11"/>
    <mergeCell ref="P3:Y3"/>
    <mergeCell ref="V1:W1"/>
    <mergeCell ref="A2:G2"/>
    <mergeCell ref="H2:L2"/>
    <mergeCell ref="M2:O2"/>
    <mergeCell ref="A4:B5"/>
    <mergeCell ref="C4:G4"/>
    <mergeCell ref="H4:I5"/>
    <mergeCell ref="J4:N4"/>
    <mergeCell ref="T1:U1"/>
    <mergeCell ref="P4:Y4"/>
    <mergeCell ref="P2:S2"/>
    <mergeCell ref="T2:Y2"/>
    <mergeCell ref="A1:G1"/>
    <mergeCell ref="H1:L1"/>
    <mergeCell ref="M1:O1"/>
    <mergeCell ref="A3:B3"/>
    <mergeCell ref="C3:G3"/>
    <mergeCell ref="J3:N3"/>
    <mergeCell ref="P1:S1"/>
    <mergeCell ref="C5:G5"/>
    <mergeCell ref="J5:N5"/>
    <mergeCell ref="P5:Y5"/>
  </mergeCells>
  <phoneticPr fontId="2" type="noConversion"/>
  <pageMargins left="0.2" right="0.2" top="0.2" bottom="0.2" header="0.5" footer="0.5"/>
  <pageSetup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E63FB53D9F4F4AB13EF50815EF47F8" ma:contentTypeVersion="1" ma:contentTypeDescription="Create a new document." ma:contentTypeScope="" ma:versionID="13c8174ebee958c74b5f5da1a56d0c38">
  <xsd:schema xmlns:xsd="http://www.w3.org/2001/XMLSchema" xmlns:xs="http://www.w3.org/2001/XMLSchema" xmlns:p="http://schemas.microsoft.com/office/2006/metadata/properties" xmlns:ns2="cf122d56-1f5e-44f5-a45d-14924e4d3106" targetNamespace="http://schemas.microsoft.com/office/2006/metadata/properties" ma:root="true" ma:fieldsID="43b34205bb9260e18bf327e097b80e6a" ns2:_="">
    <xsd:import namespace="cf122d56-1f5e-44f5-a45d-14924e4d310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122d56-1f5e-44f5-a45d-14924e4d310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301D83-4F08-4F85-82C6-531FEF0E2233}">
  <ds:schemaRefs>
    <ds:schemaRef ds:uri="cf122d56-1f5e-44f5-a45d-14924e4d3106"/>
    <ds:schemaRef ds:uri="http://purl.org/dc/terms/"/>
    <ds:schemaRef ds:uri="http://purl.org/dc/dcmitype/"/>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276C3A79-795E-4F91-A516-54A9A4BA0880}">
  <ds:schemaRefs>
    <ds:schemaRef ds:uri="http://schemas.microsoft.com/sharepoint/v3/contenttype/forms"/>
  </ds:schemaRefs>
</ds:datastoreItem>
</file>

<file path=customXml/itemProps3.xml><?xml version="1.0" encoding="utf-8"?>
<ds:datastoreItem xmlns:ds="http://schemas.openxmlformats.org/officeDocument/2006/customXml" ds:itemID="{FAE2B826-D648-4CE4-854C-15E9704F86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122d56-1f5e-44f5-a45d-14924e4d31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54eecc5-e26c-4620-b240-5a8bb326c33d}" enabled="1" method="Privileged" siteId="{fae6d70f-954b-4811-92b6-0530d6f84c4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TOTAL</vt:lpstr>
      <vt:lpstr>SINGLE ROOMS</vt:lpstr>
      <vt:lpstr>DOUBLE ROOMS</vt:lpstr>
      <vt:lpstr>DA 3953</vt:lpstr>
    </vt:vector>
  </TitlesOfParts>
  <Company>TN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randal.halbrooks</dc:creator>
  <cp:lastModifiedBy>Lien, Rhonda M CIV NG TNANG (USA)</cp:lastModifiedBy>
  <cp:lastPrinted>2006-09-22T12:02:10Z</cp:lastPrinted>
  <dcterms:created xsi:type="dcterms:W3CDTF">2006-07-28T11:28:02Z</dcterms:created>
  <dcterms:modified xsi:type="dcterms:W3CDTF">2026-10-22T18:20:58Z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0x01010002E63FB53D9F4F4AB13EF50815EF47F8</vt:lpwstr>
  </property>
</Properties>
</file>